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C:\Users\Shaikhaa\OneDrive - Qatar Exchange\Desktop\"/>
    </mc:Choice>
  </mc:AlternateContent>
  <xr:revisionPtr revIDLastSave="0" documentId="13_ncr:1_{C99872AE-2E3B-4345-94C4-34B3B8CE2791}" xr6:coauthVersionLast="47" xr6:coauthVersionMax="47" xr10:uidLastSave="{00000000-0000-0000-0000-000000000000}"/>
  <bookViews>
    <workbookView xWindow="27570" yWindow="1410" windowWidth="34470" windowHeight="18945" xr2:uid="{00000000-000D-0000-FFFF-FFFF00000000}"/>
  </bookViews>
  <sheets>
    <sheet name="Sheet1" sheetId="1" r:id="rId1"/>
    <sheet name="Sheet2" sheetId="2" r:id="rId2"/>
    <sheet name="Sheet3" sheetId="3" r:id="rId3"/>
  </sheets>
  <definedNames>
    <definedName name="_xlnm.Print_Area" localSheetId="0">Sheet1!$B$1:$I$71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1" l="1"/>
  <c r="G68" i="1"/>
  <c r="H37" i="1"/>
  <c r="H48" i="1"/>
  <c r="H58" i="1"/>
  <c r="H36" i="1"/>
  <c r="H47" i="1"/>
  <c r="H63" i="1"/>
  <c r="H40" i="1"/>
  <c r="G67" i="1"/>
  <c r="G64" i="1"/>
  <c r="H22" i="1"/>
  <c r="H30" i="1"/>
  <c r="H65" i="1"/>
  <c r="G18" i="1"/>
  <c r="G53" i="1"/>
  <c r="G16" i="1"/>
  <c r="G63" i="1"/>
  <c r="G14" i="1"/>
  <c r="G32" i="1"/>
  <c r="G52" i="1" l="1"/>
  <c r="G12" i="1" l="1"/>
  <c r="G42" i="1" l="1"/>
  <c r="G15" i="1" l="1"/>
  <c r="G31" i="1" l="1"/>
  <c r="G26" i="1" l="1"/>
  <c r="G40" i="1" l="1"/>
  <c r="G58" i="1" l="1"/>
  <c r="G25" i="1"/>
  <c r="G11" i="1"/>
  <c r="G22" i="1" l="1"/>
</calcChain>
</file>

<file path=xl/sharedStrings.xml><?xml version="1.0" encoding="utf-8"?>
<sst xmlns="http://schemas.openxmlformats.org/spreadsheetml/2006/main" count="212" uniqueCount="193">
  <si>
    <t xml:space="preserve"> نسب الملكية وعدد الأسهم القابلة للتداول في الشركات المساهمة المدرجة  Ownership Limits &amp; Number of Free-float Shares in Listed Companies</t>
  </si>
  <si>
    <t>اســم الشــركــة</t>
  </si>
  <si>
    <t>Company Name</t>
  </si>
  <si>
    <t>رمز الشركة</t>
  </si>
  <si>
    <t>إجمالي عدد اسهم الشركة المكتتب به</t>
  </si>
  <si>
    <t>نسبة الحد الأقصى لتملك المساهم%</t>
  </si>
  <si>
    <t>الحد الأقصى لتملك المساهم #</t>
  </si>
  <si>
    <t>الحد الاقصى لتملك الاجانب 
( من إجمالي رأس المال)</t>
  </si>
  <si>
    <t>عــدد الأسـهـم القابلـة للتـداول</t>
  </si>
  <si>
    <t>Symbol</t>
  </si>
  <si>
    <t>Total # of Subscribed Shares</t>
  </si>
  <si>
    <t>Max. Shareholder Ownership Limit (%)</t>
  </si>
  <si>
    <t>Max. Shareholder Ownership Limit (#)</t>
  </si>
  <si>
    <t>Foreign Ownership Limit
(From Total Capital)</t>
  </si>
  <si>
    <t>Number of Free Float shares</t>
  </si>
  <si>
    <t>Banks &amp; Financial Services      قطاع البنوك والخدمات المالية</t>
  </si>
  <si>
    <t>بنك قطر الوطني QNB</t>
  </si>
  <si>
    <t>Qatar National Bank -QNB</t>
  </si>
  <si>
    <t>QNBK</t>
  </si>
  <si>
    <t>مصرف قطر الإسلامي</t>
  </si>
  <si>
    <t>Qatar Islamic Bank</t>
  </si>
  <si>
    <t>QIBK</t>
  </si>
  <si>
    <t>البنك التجاري</t>
  </si>
  <si>
    <t>Commercial Bank of Qatar</t>
  </si>
  <si>
    <t>CBQK</t>
  </si>
  <si>
    <t xml:space="preserve">بنك الدوحة </t>
  </si>
  <si>
    <t>Doha Bank</t>
  </si>
  <si>
    <t>DHBK</t>
  </si>
  <si>
    <t xml:space="preserve">البنك الأهلي القطري </t>
  </si>
  <si>
    <t>Ahli Bank</t>
  </si>
  <si>
    <t>ABQK</t>
  </si>
  <si>
    <t>بنك قطر الدولي الإسلامي</t>
  </si>
  <si>
    <t>Qatar International Islamic Bank</t>
  </si>
  <si>
    <t>QIIK</t>
  </si>
  <si>
    <t xml:space="preserve">مصرف الريـان </t>
  </si>
  <si>
    <t>Masraf Al Rayan</t>
  </si>
  <si>
    <t>MARK</t>
  </si>
  <si>
    <t>QFBQ</t>
  </si>
  <si>
    <t>No Limit Applies / غير محــدد</t>
  </si>
  <si>
    <t>الشركة الوطنية للإجارة</t>
  </si>
  <si>
    <t>National Leasing</t>
  </si>
  <si>
    <t>Dlala Brokerage &amp; Investment Holding</t>
  </si>
  <si>
    <t>DBIS</t>
  </si>
  <si>
    <t>QOIS</t>
  </si>
  <si>
    <t>Inma Holding Co</t>
  </si>
  <si>
    <t>IHGS</t>
  </si>
  <si>
    <t>Consumer Goods &amp; Services           قطاع الخدمــات والسلع الاستهلاكية</t>
  </si>
  <si>
    <t>شركة زاد القابضة</t>
  </si>
  <si>
    <t>Zad Holding Company</t>
  </si>
  <si>
    <t>ZHCD</t>
  </si>
  <si>
    <t>السلام العالمية للاستثمار المحدود</t>
  </si>
  <si>
    <t>Salam International Investment</t>
  </si>
  <si>
    <t>SIIS</t>
  </si>
  <si>
    <t>الرعاية الطبية</t>
  </si>
  <si>
    <t>Medicare Group</t>
  </si>
  <si>
    <t>MCGS</t>
  </si>
  <si>
    <t>شركة قطر للسينما وتوزيع الأفلام</t>
  </si>
  <si>
    <t>Cinema Qatar</t>
  </si>
  <si>
    <t>شركة قطر للوقود</t>
  </si>
  <si>
    <t>Qatar Fuel</t>
  </si>
  <si>
    <t>QFLS</t>
  </si>
  <si>
    <t xml:space="preserve">شركة ودام الغذائية </t>
  </si>
  <si>
    <t>Widam Food Company</t>
  </si>
  <si>
    <t>WDAM</t>
  </si>
  <si>
    <t>مجمع شركات المناعي</t>
  </si>
  <si>
    <t>Mannai Corporation</t>
  </si>
  <si>
    <t>MCCS</t>
  </si>
  <si>
    <t xml:space="preserve">الميرة للمواد الاستهلاكية </t>
  </si>
  <si>
    <t>Al Meera Consumer Goods Company</t>
  </si>
  <si>
    <t>MERS</t>
  </si>
  <si>
    <t>شركة بلدنا</t>
  </si>
  <si>
    <t>Baladna Company</t>
  </si>
  <si>
    <t>BLDN</t>
  </si>
  <si>
    <t>Industrials     قطاع الصناعة</t>
  </si>
  <si>
    <t>الشركة القطرية للصناعات التحويلية</t>
  </si>
  <si>
    <t>Qatar Industrial Manufacturing</t>
  </si>
  <si>
    <t>شركة قطر الوطنية لصناعة الاسمنت</t>
  </si>
  <si>
    <t>Qatar National Cement</t>
  </si>
  <si>
    <t>QNCD</t>
  </si>
  <si>
    <t>الصناعات القطـرية</t>
  </si>
  <si>
    <t>Industries Qatar</t>
  </si>
  <si>
    <t>IQCD</t>
  </si>
  <si>
    <t>مجموعة المسثمرين القطريين</t>
  </si>
  <si>
    <t>Qatari Investors Group</t>
  </si>
  <si>
    <t>QIGD</t>
  </si>
  <si>
    <t>شركة الكهرباء والماء القطرية</t>
  </si>
  <si>
    <t>Electricity &amp; Water</t>
  </si>
  <si>
    <t>أعمال القابضة</t>
  </si>
  <si>
    <t>Aamal Holding</t>
  </si>
  <si>
    <t>AHCS</t>
  </si>
  <si>
    <t xml:space="preserve">شركة الخليج الدولية للخدمات </t>
  </si>
  <si>
    <t>Gulf International Services Company</t>
  </si>
  <si>
    <t>GISS</t>
  </si>
  <si>
    <t>شركة مسيعيد للبتروكيماويات</t>
  </si>
  <si>
    <t xml:space="preserve">Mesaieed Petrochemical Holding Company </t>
  </si>
  <si>
    <t>MPHC</t>
  </si>
  <si>
    <t>IGRD</t>
  </si>
  <si>
    <t>شركة قطر لصناعة الألمنيوم</t>
  </si>
  <si>
    <t>Qatar Aluminium Manufacturing Company</t>
  </si>
  <si>
    <t>QAMC</t>
  </si>
  <si>
    <t xml:space="preserve">Insurance            قطاع التأمين </t>
  </si>
  <si>
    <t>شركة قطر للتأمين</t>
  </si>
  <si>
    <t>Qatar Insurance</t>
  </si>
  <si>
    <t>QATI</t>
  </si>
  <si>
    <t>شركة الدوحة للتأمين</t>
  </si>
  <si>
    <t>Doha Insurance</t>
  </si>
  <si>
    <t>DOHI</t>
  </si>
  <si>
    <t xml:space="preserve">الشركة القطرية العامة للتأمين وإعادة التأمين </t>
  </si>
  <si>
    <t>Qatar General Insurance</t>
  </si>
  <si>
    <t>QGRI</t>
  </si>
  <si>
    <t>مجموعة الخليج التكافلي</t>
  </si>
  <si>
    <t>AlKhaleej Takaful Group</t>
  </si>
  <si>
    <t>AKHI</t>
  </si>
  <si>
    <t>Qatar Islamic Insurance Group</t>
  </si>
  <si>
    <t>QISI</t>
  </si>
  <si>
    <t>QLM Life &amp; Medical Insurance Company</t>
  </si>
  <si>
    <t>QLMI</t>
  </si>
  <si>
    <t>قطاع العقارات         Real Estate</t>
  </si>
  <si>
    <t>شركة المتحدة للتنمية</t>
  </si>
  <si>
    <t>United Development Company</t>
  </si>
  <si>
    <t xml:space="preserve">شركة بروة العقارية </t>
  </si>
  <si>
    <t>Barwa Real Estate</t>
  </si>
  <si>
    <t>BRES</t>
  </si>
  <si>
    <t>ازدان القابضة</t>
  </si>
  <si>
    <t>ERES</t>
  </si>
  <si>
    <t>MRDS</t>
  </si>
  <si>
    <t>قطاع الاتصالات            Telecoms</t>
  </si>
  <si>
    <t>Ooredoo</t>
  </si>
  <si>
    <t>ORDS</t>
  </si>
  <si>
    <t>فودافون قطر</t>
  </si>
  <si>
    <t>VodaFone Qatar</t>
  </si>
  <si>
    <t>VFQS</t>
  </si>
  <si>
    <t>قطاع النقل        Transportation</t>
  </si>
  <si>
    <t>شركة الملاحة القطرية</t>
  </si>
  <si>
    <t>Qatar Navigation</t>
  </si>
  <si>
    <t>QNNS *</t>
  </si>
  <si>
    <t>شركة الخليج للمخازن</t>
  </si>
  <si>
    <t>Gulf Warehousing</t>
  </si>
  <si>
    <t>GWCS</t>
  </si>
  <si>
    <t>ناقـــلات</t>
  </si>
  <si>
    <t>Qatar Gas transport</t>
  </si>
  <si>
    <t>QGTS</t>
  </si>
  <si>
    <t>سوق الشركات الناشئة   Venture Market Companies</t>
  </si>
  <si>
    <t>شركة الفالح التعليمية القابضة</t>
  </si>
  <si>
    <t>Al Faleh Educational Holding Company</t>
  </si>
  <si>
    <t>FALH</t>
  </si>
  <si>
    <t xml:space="preserve"> مجموعة مقدام القابضة </t>
  </si>
  <si>
    <t xml:space="preserve">Mekdam Holding Group </t>
  </si>
  <si>
    <t>MKDM</t>
  </si>
  <si>
    <t xml:space="preserve">  </t>
  </si>
  <si>
    <t>Notes:</t>
  </si>
  <si>
    <t xml:space="preserve">Qatar Insurance Company , Max shareholders ownership limit section-fraction been adjusted.  </t>
  </si>
  <si>
    <t>بنك  لشا (QFC)</t>
  </si>
  <si>
    <t>Lesha Bank (QFC)</t>
  </si>
  <si>
    <t xml:space="preserve">بنك دخـان </t>
  </si>
  <si>
    <t>Dukhan Bank</t>
  </si>
  <si>
    <t>DUBK</t>
  </si>
  <si>
    <t>NLCS *</t>
  </si>
  <si>
    <t>QGMD *</t>
  </si>
  <si>
    <t>QCFS *</t>
  </si>
  <si>
    <t>QIMD *</t>
  </si>
  <si>
    <t>QEWS *</t>
  </si>
  <si>
    <t>UDCD *</t>
  </si>
  <si>
    <r>
      <t>القطرية الألمانية للمستلزمات الطبية</t>
    </r>
    <r>
      <rPr>
        <b/>
        <sz val="12"/>
        <color rgb="FFAC007F"/>
        <rFont val="Calibri"/>
        <family val="2"/>
      </rPr>
      <t>**</t>
    </r>
  </si>
  <si>
    <r>
      <t xml:space="preserve">Qatar German For Medical Devices </t>
    </r>
    <r>
      <rPr>
        <b/>
        <sz val="12"/>
        <color rgb="FFAC007F"/>
        <rFont val="Calibri"/>
        <family val="2"/>
      </rPr>
      <t>**</t>
    </r>
  </si>
  <si>
    <r>
      <t>شركة قطر وعمان للاستثمار</t>
    </r>
    <r>
      <rPr>
        <b/>
        <sz val="12"/>
        <color rgb="FFAC007F"/>
        <rFont val="Calibri"/>
        <family val="2"/>
      </rPr>
      <t xml:space="preserve"> ***</t>
    </r>
  </si>
  <si>
    <r>
      <t>Qatar Oman Investment Company</t>
    </r>
    <r>
      <rPr>
        <b/>
        <sz val="12"/>
        <color rgb="FFAC007F"/>
        <rFont val="Calibri"/>
        <family val="2"/>
      </rPr>
      <t>***</t>
    </r>
  </si>
  <si>
    <t>الضمان للتأمين الإسلامي (بيمه)</t>
  </si>
  <si>
    <t>Damaan Islamic Insurance (Beema)</t>
  </si>
  <si>
    <t>BEMA</t>
  </si>
  <si>
    <t>المحار القابضة</t>
  </si>
  <si>
    <t>Al Mahhar Holding</t>
  </si>
  <si>
    <t>MHAR</t>
  </si>
  <si>
    <t>شركة ميزة كيو إس تي بي </t>
  </si>
  <si>
    <t>Meeza QSTP Company</t>
  </si>
  <si>
    <t>MEZA</t>
  </si>
  <si>
    <t>استثمار القابضة</t>
  </si>
  <si>
    <t xml:space="preserve">Estithmar Holding </t>
  </si>
  <si>
    <t xml:space="preserve">Ezdan Holding </t>
  </si>
  <si>
    <t>إنمـاء القابضة</t>
  </si>
  <si>
    <t>الإسلامية القطرية للتأمين</t>
  </si>
  <si>
    <t xml:space="preserve"> كيو إل إم لتأمينات الحياة والتأمين الصحي</t>
  </si>
  <si>
    <t>دلالـــة للوساطة والاستثمار القابضة</t>
  </si>
  <si>
    <t>مزايا للتطوير العقاري</t>
  </si>
  <si>
    <t>Mazaya Real Estate Development</t>
  </si>
  <si>
    <t xml:space="preserve">الشركة القطرية للأنظمة الإلكترونية تكنو - كيو </t>
  </si>
  <si>
    <t>Qatar Electronic Systems Co. (Techno Q)</t>
  </si>
  <si>
    <t>TQES</t>
  </si>
  <si>
    <r>
      <t xml:space="preserve"> </t>
    </r>
    <r>
      <rPr>
        <sz val="10.5"/>
        <color rgb="FFAC007F"/>
        <rFont val="Times New Roman"/>
        <family val="1"/>
      </rPr>
      <t xml:space="preserve">* </t>
    </r>
    <r>
      <rPr>
        <b/>
        <sz val="10.5"/>
        <color theme="1" tint="0.34998626667073579"/>
        <rFont val="Times New Roman"/>
        <family val="1"/>
      </rPr>
      <t>القطرية الألمانية للمستلزمات الطبية: الحد الأقصى للملكية الفردية للمستثمرين غير القطريين هي 10٪ من رأس المال، على سبيل المثال: 1.155.000 سهم</t>
    </r>
  </si>
  <si>
    <r>
      <rPr>
        <i/>
        <sz val="11"/>
        <color rgb="FFAC007F"/>
        <rFont val="Calibri"/>
        <family val="2"/>
      </rPr>
      <t>*</t>
    </r>
    <r>
      <rPr>
        <b/>
        <i/>
        <sz val="10"/>
        <color rgb="FFAC007F"/>
        <rFont val="Calibri"/>
        <family val="2"/>
      </rPr>
      <t xml:space="preserve"> </t>
    </r>
    <r>
      <rPr>
        <b/>
        <i/>
        <sz val="10"/>
        <color theme="1" tint="0.34998626667073579"/>
        <rFont val="Calibri"/>
        <family val="2"/>
      </rPr>
      <t xml:space="preserve">QGMD : Qatar German For Medical Devices: the maximum individual ownership limit for Non-Qatari investors is 10% of the capital  i.e., 1,155,000 shares </t>
    </r>
  </si>
  <si>
    <r>
      <rPr>
        <b/>
        <sz val="10.5"/>
        <color rgb="FFAC007F"/>
        <rFont val="Times New Roman"/>
        <family val="1"/>
      </rPr>
      <t xml:space="preserve">** </t>
    </r>
    <r>
      <rPr>
        <b/>
        <sz val="10.5"/>
        <color theme="1" tint="0.34998626667073579"/>
        <rFont val="Times New Roman"/>
        <family val="1"/>
      </rPr>
      <t>شركة قطر وعمان للإستثمار: النظام الأساسي للشركة تنص على أن المواطنين العمانيين يمكنهم الإكتتاب بما يصل إلى 9 مليون سهم من أصل 30 مليون سهم من أسهم رأس المال خلال الاكتتاب العام الأولي، بالإضافة إلى تخصيص 6 مليون سهم لحكومة سلطنة عمان. الأمر نفسه ينطبق أيضاً على المواطنين القطريين، وبالتالي يمكن للمواطنين العمانيين والمواطنين القطريين امتلاك ما نسبته 100٪ من إجمالي رأس المال لكل منهما. والفئة الثالثة من المساهمين هم غير القطريين وغير العمانيين والذين يمكنهم تملك ما يصل إلى 49% من إجمالي رأسمال الشركة</t>
    </r>
  </si>
  <si>
    <r>
      <rPr>
        <b/>
        <i/>
        <sz val="10"/>
        <color rgb="FFAC007F"/>
        <rFont val="Calibri"/>
        <family val="2"/>
      </rPr>
      <t xml:space="preserve">** </t>
    </r>
    <r>
      <rPr>
        <b/>
        <i/>
        <sz val="10"/>
        <color theme="1" tint="0.34998626667073579"/>
        <rFont val="Calibri"/>
        <family val="2"/>
      </rPr>
      <t>QOIS: The Articles of Association of the company stipulates that the Omani nationals can subscribe up to 9 Million shares out of 30 Million shares capital during the IPO plus 6 Million shares were reserved for the Government of Oman. Same is the case for Qatari nationals. Hence the Omani and Qatari nationals can own 100% of the total capital each. The third category of investors is NonQatari-NonOmani who can own up to 49 % of the total capital.</t>
    </r>
  </si>
  <si>
    <t xml:space="preserve">(Last update) ( آخر تحديث ) 26-06-2024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</si>
</sst>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_ ;\-#,##0\ "/>
  </numFmts>
  <fonts count="29" x14ac:knownFonts="1">
    <font>
      <sz val="10"/>
      <name val="Arial"/>
      <charset val="178"/>
    </font>
    <font>
      <sz val="12"/>
      <color indexed="18"/>
      <name val="Times New Roman"/>
      <family val="1"/>
    </font>
    <font>
      <b/>
      <sz val="10"/>
      <color indexed="18"/>
      <name val="Times New Roman"/>
      <family val="1"/>
    </font>
    <font>
      <sz val="10"/>
      <color indexed="18"/>
      <name val="Times New Roman"/>
      <family val="1"/>
    </font>
    <font>
      <sz val="12"/>
      <color indexed="62"/>
      <name val="Times New Roman"/>
      <family val="1"/>
    </font>
    <font>
      <sz val="12"/>
      <color rgb="FFFF0000"/>
      <name val="Times New Roman"/>
      <family val="1"/>
    </font>
    <font>
      <sz val="12"/>
      <color rgb="FF000080"/>
      <name val="Times New Roman"/>
      <family val="1"/>
    </font>
    <font>
      <sz val="12"/>
      <color indexed="18"/>
      <name val="Calibri"/>
      <family val="2"/>
    </font>
    <font>
      <b/>
      <sz val="18"/>
      <color rgb="FF0070C0"/>
      <name val="Calibri"/>
      <family val="2"/>
    </font>
    <font>
      <sz val="10"/>
      <color indexed="18"/>
      <name val="Calibri"/>
      <family val="2"/>
    </font>
    <font>
      <b/>
      <sz val="18"/>
      <color theme="1"/>
      <name val="Calibri"/>
      <family val="2"/>
    </font>
    <font>
      <b/>
      <sz val="11"/>
      <color theme="0"/>
      <name val="Calibri"/>
      <family val="2"/>
    </font>
    <font>
      <b/>
      <i/>
      <sz val="10"/>
      <color theme="1" tint="0.34998626667073579"/>
      <name val="Calibri"/>
      <family val="2"/>
    </font>
    <font>
      <b/>
      <sz val="10"/>
      <color indexed="18"/>
      <name val="Calibri"/>
      <family val="2"/>
    </font>
    <font>
      <b/>
      <sz val="18"/>
      <color rgb="FFAC007F"/>
      <name val="Calibri"/>
      <family val="2"/>
    </font>
    <font>
      <sz val="10"/>
      <name val="Arial"/>
      <family val="2"/>
    </font>
    <font>
      <b/>
      <sz val="10.5"/>
      <color theme="1" tint="0.34998626667073579"/>
      <name val="Times New Roman"/>
      <family val="1"/>
    </font>
    <font>
      <b/>
      <sz val="10.5"/>
      <color rgb="FFAC007F"/>
      <name val="Times New Roman"/>
      <family val="1"/>
    </font>
    <font>
      <b/>
      <i/>
      <sz val="10"/>
      <color rgb="FFAC007F"/>
      <name val="Calibri"/>
      <family val="2"/>
    </font>
    <font>
      <b/>
      <sz val="13"/>
      <color rgb="FFFFFFFF"/>
      <name val="Calibri"/>
      <family val="2"/>
    </font>
    <font>
      <b/>
      <sz val="12"/>
      <color rgb="FFAC007F"/>
      <name val="Calibri"/>
      <family val="2"/>
    </font>
    <font>
      <b/>
      <sz val="12"/>
      <color theme="3"/>
      <name val="Calibri"/>
      <family val="2"/>
    </font>
    <font>
      <b/>
      <sz val="12"/>
      <color indexed="18"/>
      <name val="Times New Roman"/>
      <family val="1"/>
    </font>
    <font>
      <sz val="10"/>
      <name val="Arial"/>
      <family val="2"/>
    </font>
    <font>
      <b/>
      <sz val="10"/>
      <name val="Calibri"/>
      <family val="2"/>
    </font>
    <font>
      <b/>
      <sz val="12"/>
      <color indexed="18"/>
      <name val="Calibri"/>
      <family val="2"/>
    </font>
    <font>
      <b/>
      <sz val="12"/>
      <color theme="0"/>
      <name val="Calibri"/>
      <family val="2"/>
    </font>
    <font>
      <sz val="10.5"/>
      <color rgb="FFAC007F"/>
      <name val="Times New Roman"/>
      <family val="1"/>
    </font>
    <font>
      <i/>
      <sz val="11"/>
      <color rgb="FFAC007F"/>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AC007F"/>
        <bgColor indexed="56"/>
      </patternFill>
    </fill>
    <fill>
      <patternFill patternType="solid">
        <fgColor rgb="FFDEDEDE"/>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s>
  <borders count="21">
    <border>
      <left/>
      <right/>
      <top/>
      <bottom/>
      <diagonal/>
    </border>
    <border>
      <left style="thin">
        <color auto="1"/>
      </left>
      <right/>
      <top style="thin">
        <color auto="1"/>
      </top>
      <bottom style="thin">
        <color auto="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style="medium">
        <color theme="0"/>
      </right>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thin">
        <color theme="0"/>
      </top>
      <bottom/>
      <diagonal/>
    </border>
    <border>
      <left style="medium">
        <color theme="7"/>
      </left>
      <right style="medium">
        <color theme="0"/>
      </right>
      <top style="medium">
        <color theme="7"/>
      </top>
      <bottom style="medium">
        <color theme="7"/>
      </bottom>
      <diagonal/>
    </border>
    <border>
      <left style="medium">
        <color theme="0"/>
      </left>
      <right style="medium">
        <color theme="0"/>
      </right>
      <top style="medium">
        <color theme="7"/>
      </top>
      <bottom style="medium">
        <color theme="7"/>
      </bottom>
      <diagonal/>
    </border>
    <border>
      <left style="medium">
        <color theme="0"/>
      </left>
      <right style="medium">
        <color theme="7"/>
      </right>
      <top style="medium">
        <color theme="7"/>
      </top>
      <bottom style="medium">
        <color theme="7"/>
      </bottom>
      <diagonal/>
    </border>
  </borders>
  <cellStyleXfs count="4">
    <xf numFmtId="0" fontId="0" fillId="0" borderId="0"/>
    <xf numFmtId="0" fontId="15" fillId="0" borderId="0"/>
    <xf numFmtId="164" fontId="23" fillId="0" borderId="0" applyFont="0" applyFill="0" applyBorder="0" applyAlignment="0" applyProtection="0"/>
    <xf numFmtId="9" fontId="23" fillId="0" borderId="0" applyFont="0" applyFill="0" applyBorder="0" applyAlignment="0" applyProtection="0"/>
  </cellStyleXfs>
  <cellXfs count="109">
    <xf numFmtId="0" fontId="0" fillId="0" borderId="0" xfId="0"/>
    <xf numFmtId="0" fontId="1"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right"/>
    </xf>
    <xf numFmtId="0" fontId="4" fillId="0" borderId="0" xfId="0" applyFont="1"/>
    <xf numFmtId="0" fontId="5" fillId="0" borderId="0" xfId="0" applyFont="1"/>
    <xf numFmtId="0" fontId="2" fillId="0" borderId="0" xfId="0" applyFont="1" applyAlignment="1">
      <alignment horizontal="center"/>
    </xf>
    <xf numFmtId="0" fontId="6" fillId="0" borderId="0" xfId="0" applyFont="1"/>
    <xf numFmtId="0" fontId="7" fillId="0" borderId="0" xfId="0" applyFont="1"/>
    <xf numFmtId="0" fontId="9" fillId="0" borderId="0" xfId="0" applyFont="1"/>
    <xf numFmtId="0" fontId="10" fillId="0" borderId="0" xfId="0" applyFont="1" applyAlignment="1">
      <alignment vertical="center"/>
    </xf>
    <xf numFmtId="0" fontId="13" fillId="0" borderId="0" xfId="0" applyFont="1" applyAlignment="1">
      <alignment horizontal="left"/>
    </xf>
    <xf numFmtId="0" fontId="13" fillId="0" borderId="0" xfId="0" applyFont="1" applyAlignment="1">
      <alignment horizontal="center"/>
    </xf>
    <xf numFmtId="0" fontId="9" fillId="0" borderId="0" xfId="0" applyFont="1" applyAlignment="1">
      <alignment horizontal="right"/>
    </xf>
    <xf numFmtId="0" fontId="1" fillId="0" borderId="1" xfId="0" applyFont="1" applyBorder="1"/>
    <xf numFmtId="0" fontId="11" fillId="5" borderId="6" xfId="0" applyFont="1" applyFill="1" applyBorder="1" applyAlignment="1">
      <alignment horizontal="center" vertical="center" wrapText="1"/>
    </xf>
    <xf numFmtId="0" fontId="11" fillId="5" borderId="6" xfId="0" applyFont="1" applyFill="1" applyBorder="1" applyAlignment="1">
      <alignment horizontal="center" vertical="justify" wrapText="1" shrinkToFi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shrinkToFit="1"/>
    </xf>
    <xf numFmtId="0" fontId="11" fillId="5" borderId="7" xfId="0" applyFont="1" applyFill="1" applyBorder="1" applyAlignment="1">
      <alignment horizontal="center" vertical="center"/>
    </xf>
    <xf numFmtId="0" fontId="22" fillId="0" borderId="0" xfId="0" applyFont="1"/>
    <xf numFmtId="0" fontId="21" fillId="3" borderId="4" xfId="0" applyFont="1" applyFill="1" applyBorder="1" applyAlignment="1">
      <alignment horizontal="right"/>
    </xf>
    <xf numFmtId="3" fontId="1" fillId="0" borderId="0" xfId="0" applyNumberFormat="1" applyFont="1"/>
    <xf numFmtId="0" fontId="24" fillId="0" borderId="0" xfId="0" applyFont="1"/>
    <xf numFmtId="0" fontId="25" fillId="0" borderId="0" xfId="0" applyFont="1"/>
    <xf numFmtId="0" fontId="13" fillId="0" borderId="0" xfId="0" applyFont="1"/>
    <xf numFmtId="0" fontId="21" fillId="2" borderId="4" xfId="0" applyFont="1" applyFill="1" applyBorder="1" applyAlignment="1">
      <alignment horizontal="right"/>
    </xf>
    <xf numFmtId="0" fontId="21" fillId="3" borderId="4" xfId="0" applyFont="1" applyFill="1" applyBorder="1" applyAlignment="1">
      <alignment horizontal="left"/>
    </xf>
    <xf numFmtId="0" fontId="21" fillId="2" borderId="4" xfId="0" applyFont="1" applyFill="1" applyBorder="1" applyAlignment="1">
      <alignment horizontal="left"/>
    </xf>
    <xf numFmtId="0" fontId="21" fillId="3" borderId="14" xfId="0" applyFont="1" applyFill="1" applyBorder="1" applyAlignment="1">
      <alignment horizontal="right"/>
    </xf>
    <xf numFmtId="0" fontId="21" fillId="2" borderId="13" xfId="0" applyFont="1" applyFill="1" applyBorder="1" applyAlignment="1">
      <alignment horizontal="right"/>
    </xf>
    <xf numFmtId="0" fontId="21" fillId="3" borderId="13" xfId="0" applyFont="1" applyFill="1" applyBorder="1" applyAlignment="1">
      <alignment horizontal="right"/>
    </xf>
    <xf numFmtId="0" fontId="2" fillId="0" borderId="0" xfId="0" applyFont="1"/>
    <xf numFmtId="3" fontId="21" fillId="2" borderId="4" xfId="0" applyNumberFormat="1" applyFont="1" applyFill="1" applyBorder="1" applyAlignment="1">
      <alignment horizontal="center"/>
    </xf>
    <xf numFmtId="0" fontId="21" fillId="2" borderId="4" xfId="0" applyFont="1" applyFill="1" applyBorder="1" applyAlignment="1">
      <alignment horizontal="center"/>
    </xf>
    <xf numFmtId="9" fontId="21" fillId="2" borderId="4" xfId="0" applyNumberFormat="1" applyFont="1" applyFill="1" applyBorder="1" applyAlignment="1">
      <alignment horizontal="center"/>
    </xf>
    <xf numFmtId="0" fontId="21" fillId="3" borderId="4" xfId="0" applyFont="1" applyFill="1" applyBorder="1" applyAlignment="1">
      <alignment horizontal="center"/>
    </xf>
    <xf numFmtId="3" fontId="21" fillId="3" borderId="4" xfId="0" applyNumberFormat="1" applyFont="1" applyFill="1" applyBorder="1" applyAlignment="1">
      <alignment horizontal="center"/>
    </xf>
    <xf numFmtId="9" fontId="21" fillId="3" borderId="4" xfId="0" applyNumberFormat="1" applyFont="1" applyFill="1" applyBorder="1" applyAlignment="1">
      <alignment horizontal="center"/>
    </xf>
    <xf numFmtId="0" fontId="21" fillId="3" borderId="16" xfId="0" applyFont="1" applyFill="1" applyBorder="1" applyAlignment="1">
      <alignment horizontal="right"/>
    </xf>
    <xf numFmtId="0" fontId="21" fillId="3" borderId="14" xfId="0" applyFont="1" applyFill="1" applyBorder="1" applyAlignment="1">
      <alignment horizontal="left"/>
    </xf>
    <xf numFmtId="0" fontId="21" fillId="2" borderId="13" xfId="0" applyFont="1" applyFill="1" applyBorder="1" applyAlignment="1">
      <alignment horizontal="left"/>
    </xf>
    <xf numFmtId="0" fontId="21" fillId="2" borderId="13" xfId="0" applyFont="1" applyFill="1" applyBorder="1" applyAlignment="1">
      <alignment horizontal="center"/>
    </xf>
    <xf numFmtId="3" fontId="21" fillId="2" borderId="13" xfId="0" applyNumberFormat="1" applyFont="1" applyFill="1" applyBorder="1" applyAlignment="1">
      <alignment horizontal="center"/>
    </xf>
    <xf numFmtId="9" fontId="21" fillId="2" borderId="13" xfId="0" applyNumberFormat="1" applyFont="1" applyFill="1" applyBorder="1" applyAlignment="1">
      <alignment horizontal="center"/>
    </xf>
    <xf numFmtId="0" fontId="21" fillId="2" borderId="5" xfId="0" applyFont="1" applyFill="1" applyBorder="1" applyAlignment="1">
      <alignment horizontal="right"/>
    </xf>
    <xf numFmtId="0" fontId="21" fillId="2" borderId="5" xfId="0" applyFont="1" applyFill="1" applyBorder="1" applyAlignment="1">
      <alignment horizontal="left"/>
    </xf>
    <xf numFmtId="0" fontId="21" fillId="2" borderId="5" xfId="0" applyFont="1" applyFill="1" applyBorder="1" applyAlignment="1">
      <alignment horizontal="center"/>
    </xf>
    <xf numFmtId="3" fontId="21" fillId="2" borderId="5" xfId="0" applyNumberFormat="1" applyFont="1" applyFill="1" applyBorder="1" applyAlignment="1">
      <alignment horizontal="center"/>
    </xf>
    <xf numFmtId="9" fontId="21" fillId="2" borderId="5" xfId="0" applyNumberFormat="1" applyFont="1" applyFill="1" applyBorder="1" applyAlignment="1">
      <alignment horizontal="center"/>
    </xf>
    <xf numFmtId="0" fontId="21" fillId="3" borderId="5" xfId="0" applyFont="1" applyFill="1" applyBorder="1" applyAlignment="1">
      <alignment horizontal="center"/>
    </xf>
    <xf numFmtId="3" fontId="21" fillId="3" borderId="15" xfId="0" applyNumberFormat="1" applyFont="1" applyFill="1" applyBorder="1" applyAlignment="1">
      <alignment horizontal="center"/>
    </xf>
    <xf numFmtId="0" fontId="21" fillId="3" borderId="13" xfId="0" applyFont="1" applyFill="1" applyBorder="1" applyAlignment="1">
      <alignment horizontal="left"/>
    </xf>
    <xf numFmtId="0" fontId="21" fillId="3" borderId="13" xfId="0" applyFont="1" applyFill="1" applyBorder="1" applyAlignment="1">
      <alignment horizontal="center"/>
    </xf>
    <xf numFmtId="3" fontId="21" fillId="3" borderId="13" xfId="0" applyNumberFormat="1" applyFont="1" applyFill="1" applyBorder="1" applyAlignment="1">
      <alignment horizontal="center"/>
    </xf>
    <xf numFmtId="9" fontId="21" fillId="3" borderId="13" xfId="0" applyNumberFormat="1" applyFont="1" applyFill="1" applyBorder="1" applyAlignment="1">
      <alignment horizontal="center"/>
    </xf>
    <xf numFmtId="0" fontId="21" fillId="2" borderId="3" xfId="0" applyFont="1" applyFill="1" applyBorder="1" applyAlignment="1">
      <alignment horizontal="right"/>
    </xf>
    <xf numFmtId="0" fontId="21" fillId="2" borderId="3" xfId="0" applyFont="1" applyFill="1" applyBorder="1" applyAlignment="1">
      <alignment horizontal="left"/>
    </xf>
    <xf numFmtId="0" fontId="21" fillId="2" borderId="3" xfId="0" applyFont="1" applyFill="1" applyBorder="1" applyAlignment="1">
      <alignment horizontal="center"/>
    </xf>
    <xf numFmtId="3" fontId="21" fillId="2" borderId="3" xfId="0" applyNumberFormat="1" applyFont="1" applyFill="1" applyBorder="1" applyAlignment="1">
      <alignment horizontal="center"/>
    </xf>
    <xf numFmtId="9" fontId="21" fillId="2" borderId="3" xfId="0" applyNumberFormat="1" applyFont="1" applyFill="1" applyBorder="1" applyAlignment="1">
      <alignment horizontal="center"/>
    </xf>
    <xf numFmtId="0" fontId="21" fillId="3" borderId="15" xfId="0" applyFont="1" applyFill="1" applyBorder="1" applyAlignment="1">
      <alignment horizontal="center"/>
    </xf>
    <xf numFmtId="3" fontId="21" fillId="3" borderId="14" xfId="0" applyNumberFormat="1" applyFont="1" applyFill="1" applyBorder="1" applyAlignment="1">
      <alignment horizontal="center"/>
    </xf>
    <xf numFmtId="9" fontId="21" fillId="3" borderId="15" xfId="0" applyNumberFormat="1" applyFont="1" applyFill="1" applyBorder="1" applyAlignment="1">
      <alignment horizontal="center"/>
    </xf>
    <xf numFmtId="165" fontId="21" fillId="3" borderId="4" xfId="0" applyNumberFormat="1" applyFont="1" applyFill="1" applyBorder="1" applyAlignment="1">
      <alignment horizontal="center"/>
    </xf>
    <xf numFmtId="0" fontId="26" fillId="5" borderId="7" xfId="0" applyFont="1" applyFill="1" applyBorder="1" applyAlignment="1">
      <alignment horizontal="center" vertical="center" shrinkToFit="1"/>
    </xf>
    <xf numFmtId="3" fontId="21" fillId="2" borderId="17" xfId="0" applyNumberFormat="1" applyFont="1" applyFill="1" applyBorder="1" applyAlignment="1">
      <alignment horizontal="center"/>
    </xf>
    <xf numFmtId="0" fontId="21" fillId="2" borderId="17" xfId="0" applyFont="1" applyFill="1" applyBorder="1" applyAlignment="1">
      <alignment horizontal="right"/>
    </xf>
    <xf numFmtId="0" fontId="21" fillId="2" borderId="17" xfId="0" applyFont="1" applyFill="1" applyBorder="1" applyAlignment="1">
      <alignment horizontal="left"/>
    </xf>
    <xf numFmtId="0" fontId="21" fillId="2" borderId="17" xfId="0" applyFont="1" applyFill="1" applyBorder="1" applyAlignment="1">
      <alignment horizontal="center"/>
    </xf>
    <xf numFmtId="9" fontId="21" fillId="2" borderId="17" xfId="3" applyFont="1" applyFill="1" applyBorder="1" applyAlignment="1">
      <alignment horizontal="center"/>
    </xf>
    <xf numFmtId="166" fontId="21" fillId="2" borderId="17" xfId="2" applyNumberFormat="1" applyFont="1" applyFill="1" applyBorder="1" applyAlignment="1">
      <alignment horizontal="center" vertical="center"/>
    </xf>
    <xf numFmtId="0" fontId="21" fillId="3" borderId="5" xfId="0" applyFont="1" applyFill="1" applyBorder="1" applyAlignment="1">
      <alignment horizontal="right"/>
    </xf>
    <xf numFmtId="0" fontId="21" fillId="3" borderId="5" xfId="0" applyFont="1" applyFill="1" applyBorder="1" applyAlignment="1">
      <alignment horizontal="left"/>
    </xf>
    <xf numFmtId="3" fontId="21" fillId="3" borderId="5" xfId="0" applyNumberFormat="1" applyFont="1" applyFill="1" applyBorder="1" applyAlignment="1">
      <alignment horizontal="center"/>
    </xf>
    <xf numFmtId="9" fontId="21" fillId="3" borderId="5" xfId="0" applyNumberFormat="1" applyFont="1" applyFill="1" applyBorder="1" applyAlignment="1">
      <alignment horizontal="center"/>
    </xf>
    <xf numFmtId="0" fontId="21" fillId="8" borderId="6" xfId="0" applyFont="1" applyFill="1" applyBorder="1" applyAlignment="1">
      <alignment horizontal="right"/>
    </xf>
    <xf numFmtId="0" fontId="21" fillId="8" borderId="6" xfId="0" applyFont="1" applyFill="1" applyBorder="1" applyAlignment="1">
      <alignment horizontal="left"/>
    </xf>
    <xf numFmtId="0" fontId="21" fillId="8" borderId="6" xfId="0" applyFont="1" applyFill="1" applyBorder="1" applyAlignment="1">
      <alignment horizontal="center"/>
    </xf>
    <xf numFmtId="3" fontId="21" fillId="8" borderId="6" xfId="0" applyNumberFormat="1" applyFont="1" applyFill="1" applyBorder="1" applyAlignment="1">
      <alignment horizontal="center"/>
    </xf>
    <xf numFmtId="9" fontId="21" fillId="8" borderId="6" xfId="0" applyNumberFormat="1" applyFont="1" applyFill="1" applyBorder="1" applyAlignment="1">
      <alignment horizontal="center"/>
    </xf>
    <xf numFmtId="0" fontId="21" fillId="9" borderId="18" xfId="0" applyFont="1" applyFill="1" applyBorder="1" applyAlignment="1">
      <alignment horizontal="right"/>
    </xf>
    <xf numFmtId="0" fontId="21" fillId="9" borderId="19" xfId="0" applyFont="1" applyFill="1" applyBorder="1" applyAlignment="1">
      <alignment horizontal="left"/>
    </xf>
    <xf numFmtId="0" fontId="21" fillId="9" borderId="19" xfId="0" applyFont="1" applyFill="1" applyBorder="1" applyAlignment="1">
      <alignment horizontal="center"/>
    </xf>
    <xf numFmtId="3" fontId="21" fillId="9" borderId="19" xfId="0" applyNumberFormat="1" applyFont="1" applyFill="1" applyBorder="1" applyAlignment="1">
      <alignment horizontal="center"/>
    </xf>
    <xf numFmtId="9" fontId="21" fillId="9" borderId="19" xfId="0" applyNumberFormat="1" applyFont="1" applyFill="1" applyBorder="1" applyAlignment="1">
      <alignment horizontal="center"/>
    </xf>
    <xf numFmtId="3" fontId="21" fillId="9" borderId="20" xfId="0" applyNumberFormat="1" applyFont="1" applyFill="1" applyBorder="1" applyAlignment="1">
      <alignment horizontal="center"/>
    </xf>
    <xf numFmtId="0" fontId="14" fillId="0" borderId="0" xfId="0" applyFont="1" applyAlignment="1">
      <alignment horizontal="center" vertical="center"/>
    </xf>
    <xf numFmtId="49" fontId="8" fillId="0" borderId="0" xfId="0" applyNumberFormat="1" applyFont="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0" fillId="0" borderId="0" xfId="0" applyFont="1" applyAlignment="1">
      <alignment horizontal="center" vertical="center"/>
    </xf>
    <xf numFmtId="0" fontId="11" fillId="5" borderId="2" xfId="0" applyFont="1" applyFill="1" applyBorder="1" applyAlignment="1">
      <alignment horizontal="center" vertical="center" wrapText="1"/>
    </xf>
    <xf numFmtId="0" fontId="16" fillId="6" borderId="11" xfId="1" applyFont="1" applyFill="1" applyBorder="1" applyAlignment="1">
      <alignment horizontal="right" vertical="center" wrapText="1" readingOrder="2"/>
    </xf>
    <xf numFmtId="0" fontId="16" fillId="6" borderId="0" xfId="1" applyFont="1" applyFill="1" applyAlignment="1">
      <alignment horizontal="right" vertical="center" wrapText="1" readingOrder="2"/>
    </xf>
    <xf numFmtId="0" fontId="16" fillId="6" borderId="12" xfId="1" applyFont="1" applyFill="1" applyBorder="1" applyAlignment="1">
      <alignment horizontal="right" vertical="center" wrapText="1" readingOrder="2"/>
    </xf>
    <xf numFmtId="0" fontId="12" fillId="6" borderId="0" xfId="0" applyFont="1" applyFill="1" applyAlignment="1">
      <alignment horizontal="justify" vertical="center" wrapText="1"/>
    </xf>
    <xf numFmtId="0" fontId="12" fillId="6" borderId="12" xfId="0" applyFont="1" applyFill="1" applyBorder="1" applyAlignment="1">
      <alignment horizontal="justify" vertical="center" wrapText="1"/>
    </xf>
    <xf numFmtId="0" fontId="16" fillId="0" borderId="11" xfId="1" applyFont="1" applyBorder="1" applyAlignment="1">
      <alignment horizontal="right" vertical="center" readingOrder="2"/>
    </xf>
    <xf numFmtId="0" fontId="16" fillId="0" borderId="0" xfId="1" applyFont="1" applyAlignment="1">
      <alignment horizontal="right" vertical="center" readingOrder="2"/>
    </xf>
    <xf numFmtId="0" fontId="16" fillId="0" borderId="12" xfId="1" applyFont="1" applyBorder="1" applyAlignment="1">
      <alignment horizontal="right" vertical="center" readingOrder="2"/>
    </xf>
    <xf numFmtId="0" fontId="12" fillId="0" borderId="0" xfId="0" applyFont="1" applyAlignment="1">
      <alignment horizontal="justify" vertical="center" wrapText="1"/>
    </xf>
    <xf numFmtId="0" fontId="12" fillId="0" borderId="12" xfId="0" applyFont="1" applyBorder="1" applyAlignment="1">
      <alignment horizontal="justify" vertical="center" wrapText="1"/>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cellXfs>
  <cellStyles count="4">
    <cellStyle name="Comma" xfId="2" builtinId="3"/>
    <cellStyle name="Normal" xfId="0" builtinId="0"/>
    <cellStyle name="Normal 3" xfId="1" xr:uid="{00000000-0005-0000-0000-000002000000}"/>
    <cellStyle name="Percent" xfId="3" builtinId="5"/>
  </cellStyles>
  <dxfs count="0"/>
  <tableStyles count="0" defaultTableStyle="TableStyleMedium9" defaultPivotStyle="PivotStyleLight16"/>
  <colors>
    <mruColors>
      <color rgb="FFAC007F"/>
      <color rgb="FF7DC2D5"/>
      <color rgb="FF7AC1D4"/>
      <color rgb="FFDEDEDE"/>
      <color rgb="FFCC9900"/>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1007242</xdr:colOff>
      <xdr:row>0</xdr:row>
      <xdr:rowOff>65690</xdr:rowOff>
    </xdr:from>
    <xdr:to>
      <xdr:col>1</xdr:col>
      <xdr:colOff>2182920</xdr:colOff>
      <xdr:row>3</xdr:row>
      <xdr:rowOff>31607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4936132" y="65690"/>
          <a:ext cx="1175678" cy="787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A79"/>
  <sheetViews>
    <sheetView rightToLeft="1" tabSelected="1" topLeftCell="A31" zoomScale="80" zoomScaleNormal="80" workbookViewId="0">
      <selection activeCell="O73" sqref="O73"/>
    </sheetView>
  </sheetViews>
  <sheetFormatPr defaultColWidth="9.140625" defaultRowHeight="17.25" customHeight="1" x14ac:dyDescent="0.25"/>
  <cols>
    <col min="1" max="1" width="3.28515625" style="1" customWidth="1"/>
    <col min="2" max="2" width="37" style="34" customWidth="1"/>
    <col min="3" max="3" width="42.42578125" style="2" customWidth="1"/>
    <col min="4" max="4" width="14.140625" style="7" customWidth="1"/>
    <col min="5" max="5" width="31.42578125" style="4" customWidth="1"/>
    <col min="6" max="6" width="33.42578125" style="3" customWidth="1"/>
    <col min="7" max="7" width="31.28515625" style="3" customWidth="1"/>
    <col min="8" max="8" width="42.85546875" style="1" customWidth="1"/>
    <col min="9" max="9" width="29.5703125" style="1" customWidth="1"/>
    <col min="10" max="11" width="14.5703125" style="1" customWidth="1"/>
    <col min="12" max="16384" width="9.140625" style="1"/>
  </cols>
  <sheetData>
    <row r="1" spans="1:209" ht="15.75" x14ac:dyDescent="0.25">
      <c r="B1" s="25"/>
      <c r="C1" s="26"/>
      <c r="D1" s="9"/>
      <c r="E1" s="9"/>
      <c r="F1" s="9"/>
      <c r="G1" s="9"/>
      <c r="H1" s="9"/>
      <c r="I1" s="9"/>
    </row>
    <row r="2" spans="1:209" ht="26.25" customHeight="1" x14ac:dyDescent="0.25">
      <c r="B2" s="25"/>
      <c r="C2" s="89" t="s">
        <v>0</v>
      </c>
      <c r="D2" s="89"/>
      <c r="E2" s="89"/>
      <c r="F2" s="89"/>
      <c r="G2" s="89"/>
      <c r="H2" s="89"/>
      <c r="I2" s="89"/>
    </row>
    <row r="3" spans="1:209" ht="23.25" x14ac:dyDescent="0.25">
      <c r="B3" s="25"/>
      <c r="C3" s="90" t="s">
        <v>192</v>
      </c>
      <c r="D3" s="90"/>
      <c r="E3" s="90"/>
      <c r="F3" s="90"/>
      <c r="G3" s="90"/>
      <c r="H3" s="90"/>
      <c r="I3" s="90"/>
    </row>
    <row r="4" spans="1:209" ht="10.5" customHeight="1" thickBot="1" x14ac:dyDescent="0.3">
      <c r="B4" s="27"/>
      <c r="C4" s="94"/>
      <c r="D4" s="94"/>
      <c r="E4" s="94"/>
      <c r="F4" s="94"/>
      <c r="G4" s="94"/>
      <c r="H4" s="11"/>
      <c r="I4" s="11"/>
    </row>
    <row r="5" spans="1:209" ht="19.5" customHeight="1" thickBot="1" x14ac:dyDescent="0.3">
      <c r="B5" s="95" t="s">
        <v>1</v>
      </c>
      <c r="C5" s="95" t="s">
        <v>2</v>
      </c>
      <c r="D5" s="16" t="s">
        <v>3</v>
      </c>
      <c r="E5" s="17" t="s">
        <v>4</v>
      </c>
      <c r="F5" s="16" t="s">
        <v>5</v>
      </c>
      <c r="G5" s="16" t="s">
        <v>6</v>
      </c>
      <c r="H5" s="19" t="s">
        <v>7</v>
      </c>
      <c r="I5" s="16" t="s">
        <v>8</v>
      </c>
    </row>
    <row r="6" spans="1:209" ht="23.25" customHeight="1" thickBot="1" x14ac:dyDescent="0.3">
      <c r="B6" s="95"/>
      <c r="C6" s="95"/>
      <c r="D6" s="18" t="s">
        <v>9</v>
      </c>
      <c r="E6" s="20" t="s">
        <v>10</v>
      </c>
      <c r="F6" s="20" t="s">
        <v>11</v>
      </c>
      <c r="G6" s="67" t="s">
        <v>12</v>
      </c>
      <c r="H6" s="21" t="s">
        <v>13</v>
      </c>
      <c r="I6" s="18" t="s">
        <v>14</v>
      </c>
    </row>
    <row r="7" spans="1:209" customFormat="1" ht="19.5" customHeight="1" thickBot="1" x14ac:dyDescent="0.3">
      <c r="A7" s="8"/>
      <c r="B7" s="91" t="s">
        <v>15</v>
      </c>
      <c r="C7" s="92"/>
      <c r="D7" s="92"/>
      <c r="E7" s="92"/>
      <c r="F7" s="92"/>
      <c r="G7" s="92"/>
      <c r="H7" s="92"/>
      <c r="I7" s="93"/>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row>
    <row r="8" spans="1:209" ht="18.600000000000001" customHeight="1" x14ac:dyDescent="0.25">
      <c r="B8" s="28" t="s">
        <v>16</v>
      </c>
      <c r="C8" s="30" t="s">
        <v>17</v>
      </c>
      <c r="D8" s="36" t="s">
        <v>18</v>
      </c>
      <c r="E8" s="35">
        <v>9236428570</v>
      </c>
      <c r="F8" s="37">
        <v>0.05</v>
      </c>
      <c r="G8" s="35">
        <v>461821428</v>
      </c>
      <c r="H8" s="35">
        <v>9236428570</v>
      </c>
      <c r="I8" s="35">
        <v>4616214860</v>
      </c>
      <c r="J8" s="24"/>
    </row>
    <row r="9" spans="1:209" ht="18.600000000000001" customHeight="1" x14ac:dyDescent="0.25">
      <c r="B9" s="23" t="s">
        <v>19</v>
      </c>
      <c r="C9" s="29" t="s">
        <v>20</v>
      </c>
      <c r="D9" s="38" t="s">
        <v>21</v>
      </c>
      <c r="E9" s="39">
        <v>2362932000</v>
      </c>
      <c r="F9" s="40">
        <v>0.05</v>
      </c>
      <c r="G9" s="39">
        <v>118146600</v>
      </c>
      <c r="H9" s="39">
        <v>2362932000</v>
      </c>
      <c r="I9" s="39">
        <v>1945069090</v>
      </c>
      <c r="J9" s="24"/>
    </row>
    <row r="10" spans="1:209" ht="18.600000000000001" customHeight="1" x14ac:dyDescent="0.25">
      <c r="B10" s="28" t="s">
        <v>22</v>
      </c>
      <c r="C10" s="30" t="s">
        <v>23</v>
      </c>
      <c r="D10" s="36" t="s">
        <v>24</v>
      </c>
      <c r="E10" s="35">
        <v>4047253750</v>
      </c>
      <c r="F10" s="37">
        <v>0.05</v>
      </c>
      <c r="G10" s="35">
        <v>202362687</v>
      </c>
      <c r="H10" s="35">
        <v>4047253750</v>
      </c>
      <c r="I10" s="35">
        <v>3312002686</v>
      </c>
      <c r="J10" s="24"/>
    </row>
    <row r="11" spans="1:209" ht="18.600000000000001" customHeight="1" x14ac:dyDescent="0.25">
      <c r="B11" s="23" t="s">
        <v>25</v>
      </c>
      <c r="C11" s="29" t="s">
        <v>26</v>
      </c>
      <c r="D11" s="38" t="s">
        <v>27</v>
      </c>
      <c r="E11" s="39">
        <v>3100467020</v>
      </c>
      <c r="F11" s="40">
        <v>0.05</v>
      </c>
      <c r="G11" s="39">
        <f>E11*F11</f>
        <v>155023351</v>
      </c>
      <c r="H11" s="39">
        <v>3100467020</v>
      </c>
      <c r="I11" s="39">
        <v>2459595835</v>
      </c>
      <c r="J11" s="24"/>
    </row>
    <row r="12" spans="1:209" ht="18.600000000000001" customHeight="1" x14ac:dyDescent="0.25">
      <c r="B12" s="28" t="s">
        <v>28</v>
      </c>
      <c r="C12" s="30" t="s">
        <v>29</v>
      </c>
      <c r="D12" s="36" t="s">
        <v>30</v>
      </c>
      <c r="E12" s="35">
        <v>2551146170</v>
      </c>
      <c r="F12" s="37">
        <v>0.05</v>
      </c>
      <c r="G12" s="35">
        <f>F12*E12</f>
        <v>127557308.5</v>
      </c>
      <c r="H12" s="35">
        <v>1250061623.3</v>
      </c>
      <c r="I12" s="35">
        <v>1973386645</v>
      </c>
      <c r="J12" s="24"/>
    </row>
    <row r="13" spans="1:209" ht="18.75" customHeight="1" x14ac:dyDescent="0.25">
      <c r="B13" s="23" t="s">
        <v>31</v>
      </c>
      <c r="C13" s="29" t="s">
        <v>32</v>
      </c>
      <c r="D13" s="38" t="s">
        <v>33</v>
      </c>
      <c r="E13" s="39">
        <v>1513687490</v>
      </c>
      <c r="F13" s="40">
        <v>0.05</v>
      </c>
      <c r="G13" s="39">
        <v>75684375</v>
      </c>
      <c r="H13" s="39">
        <v>1513687490</v>
      </c>
      <c r="I13" s="39">
        <v>1249913170</v>
      </c>
      <c r="J13" s="24"/>
    </row>
    <row r="14" spans="1:209" ht="18.600000000000001" customHeight="1" x14ac:dyDescent="0.25">
      <c r="B14" s="28" t="s">
        <v>34</v>
      </c>
      <c r="C14" s="30" t="s">
        <v>35</v>
      </c>
      <c r="D14" s="36" t="s">
        <v>36</v>
      </c>
      <c r="E14" s="35">
        <v>9300000000</v>
      </c>
      <c r="F14" s="37">
        <v>0.05</v>
      </c>
      <c r="G14" s="35">
        <f>E14*F14</f>
        <v>465000000</v>
      </c>
      <c r="H14" s="35">
        <v>9300000000</v>
      </c>
      <c r="I14" s="35">
        <v>7913195045</v>
      </c>
      <c r="J14" s="24"/>
    </row>
    <row r="15" spans="1:209" s="5" customFormat="1" ht="18.600000000000001" customHeight="1" x14ac:dyDescent="0.25">
      <c r="B15" s="23" t="s">
        <v>152</v>
      </c>
      <c r="C15" s="29" t="s">
        <v>153</v>
      </c>
      <c r="D15" s="38" t="s">
        <v>37</v>
      </c>
      <c r="E15" s="39">
        <v>1120000000</v>
      </c>
      <c r="F15" s="40">
        <v>0.25</v>
      </c>
      <c r="G15" s="39">
        <f>F15*E15</f>
        <v>280000000</v>
      </c>
      <c r="H15" s="39" t="s">
        <v>38</v>
      </c>
      <c r="I15" s="39">
        <v>700000000</v>
      </c>
      <c r="J15" s="24"/>
    </row>
    <row r="16" spans="1:209" s="5" customFormat="1" ht="18.600000000000001" customHeight="1" x14ac:dyDescent="0.25">
      <c r="B16" s="28" t="s">
        <v>154</v>
      </c>
      <c r="C16" s="30" t="s">
        <v>155</v>
      </c>
      <c r="D16" s="36" t="s">
        <v>156</v>
      </c>
      <c r="E16" s="35">
        <v>5234100000</v>
      </c>
      <c r="F16" s="37">
        <v>0.05</v>
      </c>
      <c r="G16" s="35">
        <f>E16*F16</f>
        <v>261705000</v>
      </c>
      <c r="H16" s="35">
        <v>2564709000</v>
      </c>
      <c r="I16" s="35">
        <v>1745000000</v>
      </c>
      <c r="J16" s="24"/>
    </row>
    <row r="17" spans="1:209" ht="18.600000000000001" customHeight="1" x14ac:dyDescent="0.25">
      <c r="B17" s="23" t="s">
        <v>39</v>
      </c>
      <c r="C17" s="29" t="s">
        <v>40</v>
      </c>
      <c r="D17" s="38" t="s">
        <v>157</v>
      </c>
      <c r="E17" s="39">
        <v>494802000</v>
      </c>
      <c r="F17" s="66">
        <v>2.7E-2</v>
      </c>
      <c r="G17" s="39">
        <v>13359654</v>
      </c>
      <c r="H17" s="39">
        <v>242452980</v>
      </c>
      <c r="I17" s="39">
        <v>479802000</v>
      </c>
      <c r="J17" s="24"/>
    </row>
    <row r="18" spans="1:209" ht="18.600000000000001" customHeight="1" x14ac:dyDescent="0.25">
      <c r="B18" s="28" t="s">
        <v>182</v>
      </c>
      <c r="C18" s="30" t="s">
        <v>41</v>
      </c>
      <c r="D18" s="36" t="s">
        <v>42</v>
      </c>
      <c r="E18" s="35">
        <v>190387200</v>
      </c>
      <c r="F18" s="37">
        <v>0.1</v>
      </c>
      <c r="G18" s="35">
        <f>E18*F18</f>
        <v>19038720</v>
      </c>
      <c r="H18" s="35">
        <v>93289728</v>
      </c>
      <c r="I18" s="35">
        <v>187372200</v>
      </c>
      <c r="J18" s="24"/>
    </row>
    <row r="19" spans="1:209" ht="18.600000000000001" customHeight="1" x14ac:dyDescent="0.25">
      <c r="A19" s="22"/>
      <c r="B19" s="23" t="s">
        <v>165</v>
      </c>
      <c r="C19" s="29" t="s">
        <v>166</v>
      </c>
      <c r="D19" s="38" t="s">
        <v>43</v>
      </c>
      <c r="E19" s="39">
        <v>315000000</v>
      </c>
      <c r="F19" s="40">
        <v>0.05</v>
      </c>
      <c r="G19" s="39">
        <v>15750000</v>
      </c>
      <c r="H19" s="39">
        <v>154350000</v>
      </c>
      <c r="I19" s="39">
        <v>251400000</v>
      </c>
      <c r="J19" s="24"/>
    </row>
    <row r="20" spans="1:209" ht="18.600000000000001" customHeight="1" thickBot="1" x14ac:dyDescent="0.3">
      <c r="B20" s="28" t="s">
        <v>179</v>
      </c>
      <c r="C20" s="30" t="s">
        <v>44</v>
      </c>
      <c r="D20" s="36" t="s">
        <v>45</v>
      </c>
      <c r="E20" s="35">
        <v>56635810</v>
      </c>
      <c r="F20" s="37" t="s">
        <v>38</v>
      </c>
      <c r="G20" s="35" t="s">
        <v>38</v>
      </c>
      <c r="H20" s="35">
        <v>27751546.899999999</v>
      </c>
      <c r="I20" s="35">
        <v>56235810</v>
      </c>
      <c r="J20" s="24"/>
    </row>
    <row r="21" spans="1:209" customFormat="1" ht="21" customHeight="1" thickBot="1" x14ac:dyDescent="0.3">
      <c r="A21" s="8"/>
      <c r="B21" s="91" t="s">
        <v>46</v>
      </c>
      <c r="C21" s="92"/>
      <c r="D21" s="92"/>
      <c r="E21" s="92"/>
      <c r="F21" s="92"/>
      <c r="G21" s="92"/>
      <c r="H21" s="92"/>
      <c r="I21" s="93"/>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row>
    <row r="22" spans="1:209" ht="18.600000000000001" customHeight="1" x14ac:dyDescent="0.25">
      <c r="B22" s="28" t="s">
        <v>47</v>
      </c>
      <c r="C22" s="30" t="s">
        <v>48</v>
      </c>
      <c r="D22" s="36" t="s">
        <v>49</v>
      </c>
      <c r="E22" s="35">
        <v>287418354</v>
      </c>
      <c r="F22" s="37">
        <v>0.15</v>
      </c>
      <c r="G22" s="35">
        <f>E22*F22</f>
        <v>43112753.100000001</v>
      </c>
      <c r="H22" s="35">
        <f>E22*0.49</f>
        <v>140834993.46000001</v>
      </c>
      <c r="I22" s="35">
        <v>280418354</v>
      </c>
    </row>
    <row r="23" spans="1:209" ht="18.600000000000001" customHeight="1" x14ac:dyDescent="0.25">
      <c r="B23" s="23" t="s">
        <v>163</v>
      </c>
      <c r="C23" s="29" t="s">
        <v>164</v>
      </c>
      <c r="D23" s="38" t="s">
        <v>158</v>
      </c>
      <c r="E23" s="39">
        <v>115500000</v>
      </c>
      <c r="F23" s="40">
        <v>0.25</v>
      </c>
      <c r="G23" s="39">
        <v>28875000</v>
      </c>
      <c r="H23" s="39">
        <v>56595000</v>
      </c>
      <c r="I23" s="39">
        <v>115211250</v>
      </c>
    </row>
    <row r="24" spans="1:209" ht="18.600000000000001" customHeight="1" x14ac:dyDescent="0.25">
      <c r="B24" s="28" t="s">
        <v>50</v>
      </c>
      <c r="C24" s="30" t="s">
        <v>51</v>
      </c>
      <c r="D24" s="36" t="s">
        <v>52</v>
      </c>
      <c r="E24" s="35">
        <v>1143145870</v>
      </c>
      <c r="F24" s="37" t="s">
        <v>38</v>
      </c>
      <c r="G24" s="35" t="s">
        <v>38</v>
      </c>
      <c r="H24" s="35" t="s">
        <v>38</v>
      </c>
      <c r="I24" s="35">
        <v>1142345870</v>
      </c>
    </row>
    <row r="25" spans="1:209" ht="18.600000000000001" customHeight="1" x14ac:dyDescent="0.25">
      <c r="B25" s="41" t="s">
        <v>53</v>
      </c>
      <c r="C25" s="42" t="s">
        <v>54</v>
      </c>
      <c r="D25" s="38" t="s">
        <v>55</v>
      </c>
      <c r="E25" s="39">
        <v>281441000</v>
      </c>
      <c r="F25" s="40">
        <v>0.25</v>
      </c>
      <c r="G25" s="39">
        <f>E25*F25</f>
        <v>70360250</v>
      </c>
      <c r="H25" s="39">
        <v>281441000</v>
      </c>
      <c r="I25" s="39">
        <v>277219388</v>
      </c>
    </row>
    <row r="26" spans="1:209" ht="18.600000000000001" customHeight="1" x14ac:dyDescent="0.25">
      <c r="B26" s="32" t="s">
        <v>56</v>
      </c>
      <c r="C26" s="43" t="s">
        <v>57</v>
      </c>
      <c r="D26" s="44" t="s">
        <v>159</v>
      </c>
      <c r="E26" s="45">
        <v>62807950</v>
      </c>
      <c r="F26" s="46">
        <v>0.1</v>
      </c>
      <c r="G26" s="45">
        <f>E26*F26</f>
        <v>6280795</v>
      </c>
      <c r="H26" s="45">
        <v>30775895</v>
      </c>
      <c r="I26" s="45">
        <v>61057950</v>
      </c>
    </row>
    <row r="27" spans="1:209" ht="18.600000000000001" customHeight="1" x14ac:dyDescent="0.25">
      <c r="B27" s="23" t="s">
        <v>58</v>
      </c>
      <c r="C27" s="29" t="s">
        <v>59</v>
      </c>
      <c r="D27" s="38" t="s">
        <v>60</v>
      </c>
      <c r="E27" s="39">
        <v>994255760</v>
      </c>
      <c r="F27" s="40">
        <v>0.01</v>
      </c>
      <c r="G27" s="39">
        <v>9942558</v>
      </c>
      <c r="H27" s="39">
        <v>994255760</v>
      </c>
      <c r="I27" s="39">
        <v>795204610</v>
      </c>
    </row>
    <row r="28" spans="1:209" ht="18.600000000000001" customHeight="1" x14ac:dyDescent="0.25">
      <c r="B28" s="28" t="s">
        <v>61</v>
      </c>
      <c r="C28" s="30" t="s">
        <v>62</v>
      </c>
      <c r="D28" s="36" t="s">
        <v>63</v>
      </c>
      <c r="E28" s="35">
        <v>180000000</v>
      </c>
      <c r="F28" s="37">
        <v>0.05</v>
      </c>
      <c r="G28" s="35">
        <v>9000000</v>
      </c>
      <c r="H28" s="35">
        <v>88200000</v>
      </c>
      <c r="I28" s="35">
        <v>179600000</v>
      </c>
    </row>
    <row r="29" spans="1:209" ht="18.600000000000001" customHeight="1" x14ac:dyDescent="0.25">
      <c r="B29" s="23" t="s">
        <v>64</v>
      </c>
      <c r="C29" s="29" t="s">
        <v>65</v>
      </c>
      <c r="D29" s="38" t="s">
        <v>66</v>
      </c>
      <c r="E29" s="39">
        <v>456192000</v>
      </c>
      <c r="F29" s="40" t="s">
        <v>38</v>
      </c>
      <c r="G29" s="39" t="s">
        <v>38</v>
      </c>
      <c r="H29" s="39">
        <v>223534080</v>
      </c>
      <c r="I29" s="39">
        <v>454592000</v>
      </c>
    </row>
    <row r="30" spans="1:209" ht="18.600000000000001" customHeight="1" thickBot="1" x14ac:dyDescent="0.3">
      <c r="B30" s="47" t="s">
        <v>67</v>
      </c>
      <c r="C30" s="48" t="s">
        <v>68</v>
      </c>
      <c r="D30" s="49" t="s">
        <v>69</v>
      </c>
      <c r="E30" s="50">
        <v>206000000</v>
      </c>
      <c r="F30" s="51">
        <v>0.05</v>
      </c>
      <c r="G30" s="50">
        <v>10000000</v>
      </c>
      <c r="H30" s="50">
        <f>E30*0.49</f>
        <v>100940000</v>
      </c>
      <c r="I30" s="50">
        <v>154145137</v>
      </c>
    </row>
    <row r="31" spans="1:209" ht="18.600000000000001" customHeight="1" x14ac:dyDescent="0.25">
      <c r="B31" s="23" t="s">
        <v>70</v>
      </c>
      <c r="C31" s="29" t="s">
        <v>71</v>
      </c>
      <c r="D31" s="38" t="s">
        <v>72</v>
      </c>
      <c r="E31" s="39">
        <v>1901000000</v>
      </c>
      <c r="F31" s="40">
        <v>0.25</v>
      </c>
      <c r="G31" s="39">
        <f>E31*F31</f>
        <v>475250000</v>
      </c>
      <c r="H31" s="39">
        <v>931490000</v>
      </c>
      <c r="I31" s="39">
        <v>1900700000</v>
      </c>
    </row>
    <row r="32" spans="1:209" ht="18.600000000000001" customHeight="1" x14ac:dyDescent="0.25">
      <c r="B32" s="28" t="s">
        <v>146</v>
      </c>
      <c r="C32" s="30" t="s">
        <v>147</v>
      </c>
      <c r="D32" s="36" t="s">
        <v>148</v>
      </c>
      <c r="E32" s="35">
        <v>135000000</v>
      </c>
      <c r="F32" s="37">
        <v>0.05</v>
      </c>
      <c r="G32" s="35">
        <f>E32*F32</f>
        <v>6750000</v>
      </c>
      <c r="H32" s="35">
        <v>105000000</v>
      </c>
      <c r="I32" s="35">
        <v>134582500</v>
      </c>
    </row>
    <row r="33" spans="1:209" ht="18.600000000000001" customHeight="1" x14ac:dyDescent="0.25">
      <c r="B33" s="23" t="s">
        <v>173</v>
      </c>
      <c r="C33" s="29" t="s">
        <v>174</v>
      </c>
      <c r="D33" s="38" t="s">
        <v>175</v>
      </c>
      <c r="E33" s="39">
        <v>648980000</v>
      </c>
      <c r="F33" s="40">
        <v>0.05</v>
      </c>
      <c r="G33" s="39">
        <v>32449000</v>
      </c>
      <c r="H33" s="39">
        <v>318000200</v>
      </c>
      <c r="I33" s="39">
        <v>292040993</v>
      </c>
    </row>
    <row r="34" spans="1:209" ht="18.600000000000001" customHeight="1" thickBot="1" x14ac:dyDescent="0.3">
      <c r="B34" s="47" t="s">
        <v>143</v>
      </c>
      <c r="C34" s="48" t="s">
        <v>144</v>
      </c>
      <c r="D34" s="49" t="s">
        <v>145</v>
      </c>
      <c r="E34" s="50">
        <v>240000000</v>
      </c>
      <c r="F34" s="51">
        <v>0.05</v>
      </c>
      <c r="G34" s="50">
        <v>12000000</v>
      </c>
      <c r="H34" s="50">
        <v>117600000</v>
      </c>
      <c r="I34" s="50">
        <v>236400000</v>
      </c>
    </row>
    <row r="35" spans="1:209" customFormat="1" ht="21.75" customHeight="1" thickBot="1" x14ac:dyDescent="0.3">
      <c r="A35" s="8"/>
      <c r="B35" s="91" t="s">
        <v>73</v>
      </c>
      <c r="C35" s="92"/>
      <c r="D35" s="92"/>
      <c r="E35" s="92"/>
      <c r="F35" s="92"/>
      <c r="G35" s="92"/>
      <c r="H35" s="92"/>
      <c r="I35" s="93"/>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row>
    <row r="36" spans="1:209" ht="18.600000000000001" customHeight="1" thickBot="1" x14ac:dyDescent="0.3">
      <c r="B36" s="47" t="s">
        <v>74</v>
      </c>
      <c r="C36" s="48" t="s">
        <v>75</v>
      </c>
      <c r="D36" s="49" t="s">
        <v>160</v>
      </c>
      <c r="E36" s="50">
        <v>475200000</v>
      </c>
      <c r="F36" s="51">
        <v>0.02</v>
      </c>
      <c r="G36" s="50">
        <v>9504000</v>
      </c>
      <c r="H36" s="50">
        <f>E36*100%</f>
        <v>475200000</v>
      </c>
      <c r="I36" s="50">
        <v>449840000</v>
      </c>
    </row>
    <row r="37" spans="1:209" ht="18.600000000000001" customHeight="1" x14ac:dyDescent="0.25">
      <c r="B37" s="23" t="s">
        <v>76</v>
      </c>
      <c r="C37" s="29" t="s">
        <v>77</v>
      </c>
      <c r="D37" s="38" t="s">
        <v>78</v>
      </c>
      <c r="E37" s="39">
        <v>653528940</v>
      </c>
      <c r="F37" s="40" t="s">
        <v>38</v>
      </c>
      <c r="G37" s="39" t="s">
        <v>38</v>
      </c>
      <c r="H37" s="39">
        <f>E37*100%</f>
        <v>653528940</v>
      </c>
      <c r="I37" s="39">
        <v>505703210</v>
      </c>
    </row>
    <row r="38" spans="1:209" ht="18.600000000000001" customHeight="1" x14ac:dyDescent="0.25">
      <c r="B38" s="28" t="s">
        <v>79</v>
      </c>
      <c r="C38" s="30" t="s">
        <v>80</v>
      </c>
      <c r="D38" s="36" t="s">
        <v>81</v>
      </c>
      <c r="E38" s="35">
        <v>6050000000</v>
      </c>
      <c r="F38" s="37">
        <v>0.02</v>
      </c>
      <c r="G38" s="35">
        <v>121000000</v>
      </c>
      <c r="H38" s="35">
        <v>6050000000</v>
      </c>
      <c r="I38" s="35">
        <v>2964500000</v>
      </c>
    </row>
    <row r="39" spans="1:209" ht="18.600000000000001" customHeight="1" x14ac:dyDescent="0.25">
      <c r="B39" s="23" t="s">
        <v>82</v>
      </c>
      <c r="C39" s="29" t="s">
        <v>83</v>
      </c>
      <c r="D39" s="38" t="s">
        <v>84</v>
      </c>
      <c r="E39" s="39">
        <v>1243267780</v>
      </c>
      <c r="F39" s="40">
        <v>0.05</v>
      </c>
      <c r="G39" s="39">
        <v>62163389</v>
      </c>
      <c r="H39" s="39">
        <v>609201212</v>
      </c>
      <c r="I39" s="39">
        <v>1243067780</v>
      </c>
    </row>
    <row r="40" spans="1:209" ht="18.600000000000001" customHeight="1" x14ac:dyDescent="0.25">
      <c r="B40" s="28" t="s">
        <v>85</v>
      </c>
      <c r="C40" s="30" t="s">
        <v>86</v>
      </c>
      <c r="D40" s="36" t="s">
        <v>161</v>
      </c>
      <c r="E40" s="35">
        <v>1100000000</v>
      </c>
      <c r="F40" s="37">
        <v>0.01</v>
      </c>
      <c r="G40" s="35">
        <f>E40*F40</f>
        <v>11000000</v>
      </c>
      <c r="H40" s="35">
        <f>E40*100%</f>
        <v>1100000000</v>
      </c>
      <c r="I40" s="35">
        <v>659684810</v>
      </c>
    </row>
    <row r="41" spans="1:209" ht="18.600000000000001" customHeight="1" thickBot="1" x14ac:dyDescent="0.3">
      <c r="B41" s="23" t="s">
        <v>87</v>
      </c>
      <c r="C41" s="29" t="s">
        <v>88</v>
      </c>
      <c r="D41" s="52" t="s">
        <v>89</v>
      </c>
      <c r="E41" s="39">
        <v>6300000000</v>
      </c>
      <c r="F41" s="40" t="s">
        <v>38</v>
      </c>
      <c r="G41" s="39" t="s">
        <v>38</v>
      </c>
      <c r="H41" s="39">
        <v>3087000000</v>
      </c>
      <c r="I41" s="39">
        <v>6298800000</v>
      </c>
    </row>
    <row r="42" spans="1:209" ht="18.600000000000001" customHeight="1" x14ac:dyDescent="0.25">
      <c r="B42" s="69" t="s">
        <v>90</v>
      </c>
      <c r="C42" s="70" t="s">
        <v>91</v>
      </c>
      <c r="D42" s="71" t="s">
        <v>92</v>
      </c>
      <c r="E42" s="68">
        <v>1858408690</v>
      </c>
      <c r="F42" s="72">
        <v>0.02</v>
      </c>
      <c r="G42" s="73">
        <f>E42*F42</f>
        <v>37168173.800000004</v>
      </c>
      <c r="H42" s="68">
        <v>910620258</v>
      </c>
      <c r="I42" s="68">
        <v>1671507380</v>
      </c>
    </row>
    <row r="43" spans="1:209" ht="18.600000000000001" customHeight="1" thickBot="1" x14ac:dyDescent="0.3">
      <c r="B43" s="23" t="s">
        <v>93</v>
      </c>
      <c r="C43" s="29" t="s">
        <v>94</v>
      </c>
      <c r="D43" s="52" t="s">
        <v>95</v>
      </c>
      <c r="E43" s="39">
        <v>12563175000</v>
      </c>
      <c r="F43" s="40">
        <v>0.02</v>
      </c>
      <c r="G43" s="39">
        <v>251263500</v>
      </c>
      <c r="H43" s="39">
        <v>6155955750</v>
      </c>
      <c r="I43" s="39">
        <v>5295091060</v>
      </c>
    </row>
    <row r="44" spans="1:209" ht="18.600000000000001" customHeight="1" x14ac:dyDescent="0.25">
      <c r="B44" s="32" t="s">
        <v>176</v>
      </c>
      <c r="C44" s="43" t="s">
        <v>177</v>
      </c>
      <c r="D44" s="44" t="s">
        <v>96</v>
      </c>
      <c r="E44" s="45">
        <v>3404037500</v>
      </c>
      <c r="F44" s="46" t="s">
        <v>38</v>
      </c>
      <c r="G44" s="45" t="s">
        <v>38</v>
      </c>
      <c r="H44" s="45">
        <v>1667978375</v>
      </c>
      <c r="I44" s="45">
        <v>3403337500</v>
      </c>
    </row>
    <row r="45" spans="1:209" ht="18.600000000000001" customHeight="1" thickBot="1" x14ac:dyDescent="0.3">
      <c r="B45" s="33" t="s">
        <v>97</v>
      </c>
      <c r="C45" s="54" t="s">
        <v>98</v>
      </c>
      <c r="D45" s="55" t="s">
        <v>99</v>
      </c>
      <c r="E45" s="56">
        <v>5580120000</v>
      </c>
      <c r="F45" s="57">
        <v>0.02</v>
      </c>
      <c r="G45" s="56">
        <v>111602400</v>
      </c>
      <c r="H45" s="56">
        <v>2734258800</v>
      </c>
      <c r="I45" s="56">
        <v>2734258800</v>
      </c>
    </row>
    <row r="46" spans="1:209" customFormat="1" ht="21" customHeight="1" thickBot="1" x14ac:dyDescent="0.3">
      <c r="A46" s="8"/>
      <c r="B46" s="91" t="s">
        <v>100</v>
      </c>
      <c r="C46" s="92"/>
      <c r="D46" s="92"/>
      <c r="E46" s="92"/>
      <c r="F46" s="92"/>
      <c r="G46" s="92"/>
      <c r="H46" s="92"/>
      <c r="I46" s="93"/>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row>
    <row r="47" spans="1:209" ht="18.600000000000001" customHeight="1" x14ac:dyDescent="0.25">
      <c r="B47" s="28" t="s">
        <v>101</v>
      </c>
      <c r="C47" s="30" t="s">
        <v>102</v>
      </c>
      <c r="D47" s="36" t="s">
        <v>103</v>
      </c>
      <c r="E47" s="35">
        <v>3266101330</v>
      </c>
      <c r="F47" s="37">
        <v>0.05</v>
      </c>
      <c r="G47" s="35">
        <v>163305067</v>
      </c>
      <c r="H47" s="35">
        <f>E47*100%</f>
        <v>3266101330</v>
      </c>
      <c r="I47" s="35">
        <v>3252101330</v>
      </c>
    </row>
    <row r="48" spans="1:209" ht="18.600000000000001" customHeight="1" x14ac:dyDescent="0.25">
      <c r="B48" s="23" t="s">
        <v>104</v>
      </c>
      <c r="C48" s="29" t="s">
        <v>105</v>
      </c>
      <c r="D48" s="38" t="s">
        <v>106</v>
      </c>
      <c r="E48" s="39">
        <v>500000000</v>
      </c>
      <c r="F48" s="40">
        <v>0.05</v>
      </c>
      <c r="G48" s="39">
        <v>25000000</v>
      </c>
      <c r="H48" s="39">
        <f>E48*100%</f>
        <v>500000000</v>
      </c>
      <c r="I48" s="39">
        <v>494500000</v>
      </c>
    </row>
    <row r="49" spans="1:209" s="6" customFormat="1" ht="18.600000000000001" customHeight="1" x14ac:dyDescent="0.25">
      <c r="B49" s="28" t="s">
        <v>107</v>
      </c>
      <c r="C49" s="30" t="s">
        <v>108</v>
      </c>
      <c r="D49" s="36" t="s">
        <v>109</v>
      </c>
      <c r="E49" s="35">
        <v>875067030</v>
      </c>
      <c r="F49" s="37">
        <v>0.05</v>
      </c>
      <c r="G49" s="35">
        <v>43753352</v>
      </c>
      <c r="H49" s="35">
        <v>428782844.69999999</v>
      </c>
      <c r="I49" s="35">
        <v>844439685</v>
      </c>
    </row>
    <row r="50" spans="1:209" ht="18.600000000000001" customHeight="1" x14ac:dyDescent="0.25">
      <c r="B50" s="23" t="s">
        <v>110</v>
      </c>
      <c r="C50" s="29" t="s">
        <v>111</v>
      </c>
      <c r="D50" s="38" t="s">
        <v>112</v>
      </c>
      <c r="E50" s="39">
        <v>255279020</v>
      </c>
      <c r="F50" s="40">
        <v>0.05</v>
      </c>
      <c r="G50" s="39">
        <v>62506704</v>
      </c>
      <c r="H50" s="39">
        <v>125086719.8</v>
      </c>
      <c r="I50" s="39">
        <v>250173440</v>
      </c>
    </row>
    <row r="51" spans="1:209" ht="18.600000000000001" customHeight="1" x14ac:dyDescent="0.25">
      <c r="B51" s="28" t="s">
        <v>180</v>
      </c>
      <c r="C51" s="30" t="s">
        <v>113</v>
      </c>
      <c r="D51" s="36" t="s">
        <v>114</v>
      </c>
      <c r="E51" s="35">
        <v>150000000</v>
      </c>
      <c r="F51" s="37">
        <v>0.05</v>
      </c>
      <c r="G51" s="35">
        <v>81260056</v>
      </c>
      <c r="H51" s="35">
        <v>73500000</v>
      </c>
      <c r="I51" s="35">
        <v>147750000</v>
      </c>
    </row>
    <row r="52" spans="1:209" ht="18.600000000000001" customHeight="1" x14ac:dyDescent="0.25">
      <c r="B52" s="23" t="s">
        <v>181</v>
      </c>
      <c r="C52" s="29" t="s">
        <v>115</v>
      </c>
      <c r="D52" s="38" t="s">
        <v>116</v>
      </c>
      <c r="E52" s="39">
        <v>350000000</v>
      </c>
      <c r="F52" s="40">
        <v>0.05</v>
      </c>
      <c r="G52" s="39">
        <f>E52*F52</f>
        <v>17500000</v>
      </c>
      <c r="H52" s="39">
        <v>171500000</v>
      </c>
      <c r="I52" s="39">
        <v>210000000</v>
      </c>
    </row>
    <row r="53" spans="1:209" ht="18.600000000000001" customHeight="1" thickBot="1" x14ac:dyDescent="0.3">
      <c r="B53" s="28" t="s">
        <v>167</v>
      </c>
      <c r="C53" s="30" t="s">
        <v>168</v>
      </c>
      <c r="D53" s="36" t="s">
        <v>169</v>
      </c>
      <c r="E53" s="35">
        <v>200000000</v>
      </c>
      <c r="F53" s="37">
        <v>0.05</v>
      </c>
      <c r="G53" s="35">
        <f>E53*F53</f>
        <v>10000000</v>
      </c>
      <c r="H53" s="35">
        <v>98000000</v>
      </c>
      <c r="I53" s="35">
        <v>50000000</v>
      </c>
    </row>
    <row r="54" spans="1:209" customFormat="1" ht="18.75" customHeight="1" thickBot="1" x14ac:dyDescent="0.3">
      <c r="A54" s="8"/>
      <c r="B54" s="91" t="s">
        <v>117</v>
      </c>
      <c r="C54" s="92"/>
      <c r="D54" s="92"/>
      <c r="E54" s="92"/>
      <c r="F54" s="92"/>
      <c r="G54" s="92"/>
      <c r="H54" s="92"/>
      <c r="I54" s="93"/>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row>
    <row r="55" spans="1:209" ht="18.600000000000001" customHeight="1" x14ac:dyDescent="0.25">
      <c r="B55" s="58" t="s">
        <v>118</v>
      </c>
      <c r="C55" s="59" t="s">
        <v>119</v>
      </c>
      <c r="D55" s="60" t="s">
        <v>162</v>
      </c>
      <c r="E55" s="61">
        <v>3540862500</v>
      </c>
      <c r="F55" s="62" t="s">
        <v>38</v>
      </c>
      <c r="G55" s="61" t="s">
        <v>38</v>
      </c>
      <c r="H55" s="61">
        <v>1735022625</v>
      </c>
      <c r="I55" s="61">
        <v>3540262500</v>
      </c>
    </row>
    <row r="56" spans="1:209" ht="18.600000000000001" customHeight="1" x14ac:dyDescent="0.25">
      <c r="B56" s="31" t="s">
        <v>120</v>
      </c>
      <c r="C56" s="29" t="s">
        <v>121</v>
      </c>
      <c r="D56" s="63" t="s">
        <v>122</v>
      </c>
      <c r="E56" s="64">
        <v>3891246370</v>
      </c>
      <c r="F56" s="65">
        <v>0.05</v>
      </c>
      <c r="G56" s="64">
        <v>194562319</v>
      </c>
      <c r="H56" s="39">
        <v>3891246370</v>
      </c>
      <c r="I56" s="53">
        <v>3889974400</v>
      </c>
    </row>
    <row r="57" spans="1:209" ht="18.600000000000001" customHeight="1" x14ac:dyDescent="0.25">
      <c r="B57" s="28" t="s">
        <v>123</v>
      </c>
      <c r="C57" s="30" t="s">
        <v>178</v>
      </c>
      <c r="D57" s="36" t="s">
        <v>124</v>
      </c>
      <c r="E57" s="35">
        <v>26524966910</v>
      </c>
      <c r="F57" s="37" t="s">
        <v>38</v>
      </c>
      <c r="G57" s="35" t="s">
        <v>38</v>
      </c>
      <c r="H57" s="35">
        <v>26524966910</v>
      </c>
      <c r="I57" s="35">
        <v>26524466910</v>
      </c>
    </row>
    <row r="58" spans="1:209" ht="18.600000000000001" customHeight="1" thickBot="1" x14ac:dyDescent="0.3">
      <c r="B58" s="74" t="s">
        <v>183</v>
      </c>
      <c r="C58" s="75" t="s">
        <v>184</v>
      </c>
      <c r="D58" s="52" t="s">
        <v>125</v>
      </c>
      <c r="E58" s="76">
        <v>1000000000</v>
      </c>
      <c r="F58" s="77">
        <v>0.25</v>
      </c>
      <c r="G58" s="76">
        <f>E58*F58</f>
        <v>250000000</v>
      </c>
      <c r="H58" s="76">
        <f>E58*0.49</f>
        <v>490000000</v>
      </c>
      <c r="I58" s="76">
        <v>785696682</v>
      </c>
    </row>
    <row r="59" spans="1:209" customFormat="1" ht="21.75" customHeight="1" thickBot="1" x14ac:dyDescent="0.3">
      <c r="A59" s="8"/>
      <c r="B59" s="91" t="s">
        <v>126</v>
      </c>
      <c r="C59" s="92"/>
      <c r="D59" s="92"/>
      <c r="E59" s="92"/>
      <c r="F59" s="92"/>
      <c r="G59" s="92"/>
      <c r="H59" s="92"/>
      <c r="I59" s="93"/>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row>
    <row r="60" spans="1:209" ht="18.600000000000001" customHeight="1" x14ac:dyDescent="0.25">
      <c r="B60" s="58" t="s">
        <v>127</v>
      </c>
      <c r="C60" s="59" t="s">
        <v>127</v>
      </c>
      <c r="D60" s="60" t="s">
        <v>128</v>
      </c>
      <c r="E60" s="61">
        <v>3203200000</v>
      </c>
      <c r="F60" s="62">
        <v>0.1</v>
      </c>
      <c r="G60" s="61">
        <v>320320000</v>
      </c>
      <c r="H60" s="61" t="s">
        <v>38</v>
      </c>
      <c r="I60" s="61">
        <v>1545869310</v>
      </c>
    </row>
    <row r="61" spans="1:209" ht="18.600000000000001" customHeight="1" thickBot="1" x14ac:dyDescent="0.3">
      <c r="B61" s="31" t="s">
        <v>129</v>
      </c>
      <c r="C61" s="29" t="s">
        <v>130</v>
      </c>
      <c r="D61" s="63" t="s">
        <v>131</v>
      </c>
      <c r="E61" s="64">
        <v>4227000000</v>
      </c>
      <c r="F61" s="65">
        <v>0.05</v>
      </c>
      <c r="G61" s="64">
        <v>211350000</v>
      </c>
      <c r="H61" s="39">
        <v>2071230000</v>
      </c>
      <c r="I61" s="53">
        <v>4218546000</v>
      </c>
    </row>
    <row r="62" spans="1:209" customFormat="1" ht="19.5" customHeight="1" thickBot="1" x14ac:dyDescent="0.3">
      <c r="A62" s="8"/>
      <c r="B62" s="91" t="s">
        <v>132</v>
      </c>
      <c r="C62" s="92"/>
      <c r="D62" s="92"/>
      <c r="E62" s="92"/>
      <c r="F62" s="92"/>
      <c r="G62" s="92"/>
      <c r="H62" s="92"/>
      <c r="I62" s="93"/>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row>
    <row r="63" spans="1:209" ht="18.600000000000001" customHeight="1" x14ac:dyDescent="0.25">
      <c r="B63" s="58" t="s">
        <v>133</v>
      </c>
      <c r="C63" s="59" t="s">
        <v>134</v>
      </c>
      <c r="D63" s="60" t="s">
        <v>135</v>
      </c>
      <c r="E63" s="61">
        <v>1136164750</v>
      </c>
      <c r="F63" s="62">
        <v>0.1</v>
      </c>
      <c r="G63" s="61">
        <f>E63*F63</f>
        <v>113616475</v>
      </c>
      <c r="H63" s="61">
        <f>E63*100%</f>
        <v>1136164750</v>
      </c>
      <c r="I63" s="61">
        <v>1034725110</v>
      </c>
    </row>
    <row r="64" spans="1:209" ht="18.600000000000001" customHeight="1" thickBot="1" x14ac:dyDescent="0.3">
      <c r="B64" s="31" t="s">
        <v>136</v>
      </c>
      <c r="C64" s="29" t="s">
        <v>137</v>
      </c>
      <c r="D64" s="63" t="s">
        <v>138</v>
      </c>
      <c r="E64" s="64">
        <v>586031480</v>
      </c>
      <c r="F64" s="65">
        <v>0.35</v>
      </c>
      <c r="G64" s="64">
        <f>E64*F64</f>
        <v>205111018</v>
      </c>
      <c r="H64" s="39">
        <v>586031480</v>
      </c>
      <c r="I64" s="53">
        <v>585031480</v>
      </c>
    </row>
    <row r="65" spans="1:9" ht="18.600000000000001" customHeight="1" thickBot="1" x14ac:dyDescent="0.3">
      <c r="A65" s="15"/>
      <c r="B65" s="58" t="s">
        <v>139</v>
      </c>
      <c r="C65" s="59" t="s">
        <v>140</v>
      </c>
      <c r="D65" s="60" t="s">
        <v>141</v>
      </c>
      <c r="E65" s="61">
        <v>5540263600</v>
      </c>
      <c r="F65" s="62">
        <v>0.02</v>
      </c>
      <c r="G65" s="61">
        <v>110805272</v>
      </c>
      <c r="H65" s="61">
        <f>E65*100%</f>
        <v>5540263600</v>
      </c>
      <c r="I65" s="61">
        <v>5444263600</v>
      </c>
    </row>
    <row r="66" spans="1:9" ht="18.600000000000001" customHeight="1" thickBot="1" x14ac:dyDescent="0.3">
      <c r="B66" s="106" t="s">
        <v>142</v>
      </c>
      <c r="C66" s="107"/>
      <c r="D66" s="107"/>
      <c r="E66" s="107"/>
      <c r="F66" s="107"/>
      <c r="G66" s="107"/>
      <c r="H66" s="107"/>
      <c r="I66" s="108"/>
    </row>
    <row r="67" spans="1:9" ht="18.600000000000001" customHeight="1" thickBot="1" x14ac:dyDescent="0.3">
      <c r="B67" s="78" t="s">
        <v>170</v>
      </c>
      <c r="C67" s="79" t="s">
        <v>171</v>
      </c>
      <c r="D67" s="80" t="s">
        <v>172</v>
      </c>
      <c r="E67" s="81">
        <v>207000000</v>
      </c>
      <c r="F67" s="82">
        <v>0.05</v>
      </c>
      <c r="G67" s="81">
        <f>F67*E67</f>
        <v>10350000</v>
      </c>
      <c r="H67" s="81">
        <v>101430000</v>
      </c>
      <c r="I67" s="81">
        <v>76590000</v>
      </c>
    </row>
    <row r="68" spans="1:9" ht="18.600000000000001" customHeight="1" thickBot="1" x14ac:dyDescent="0.3">
      <c r="B68" s="83" t="s">
        <v>185</v>
      </c>
      <c r="C68" s="84" t="s">
        <v>186</v>
      </c>
      <c r="D68" s="85" t="s">
        <v>187</v>
      </c>
      <c r="E68" s="86">
        <v>84500000</v>
      </c>
      <c r="F68" s="87">
        <v>0.05</v>
      </c>
      <c r="G68" s="86">
        <f>E68*F68</f>
        <v>4225000</v>
      </c>
      <c r="H68" s="86">
        <f>E68*0.49</f>
        <v>41405000</v>
      </c>
      <c r="I68" s="88"/>
    </row>
    <row r="69" spans="1:9" ht="22.15" customHeight="1" x14ac:dyDescent="0.25">
      <c r="B69" s="101"/>
      <c r="C69" s="102"/>
      <c r="D69" s="102"/>
      <c r="E69" s="103"/>
      <c r="F69" s="104"/>
      <c r="G69" s="104"/>
      <c r="H69" s="104"/>
      <c r="I69" s="105"/>
    </row>
    <row r="70" spans="1:9" ht="24" customHeight="1" x14ac:dyDescent="0.25">
      <c r="B70" s="96" t="s">
        <v>188</v>
      </c>
      <c r="C70" s="97"/>
      <c r="D70" s="97"/>
      <c r="E70" s="98"/>
      <c r="F70" s="99" t="s">
        <v>189</v>
      </c>
      <c r="G70" s="99"/>
      <c r="H70" s="99"/>
      <c r="I70" s="100"/>
    </row>
    <row r="71" spans="1:9" ht="54.75" customHeight="1" x14ac:dyDescent="0.25">
      <c r="B71" s="96" t="s">
        <v>190</v>
      </c>
      <c r="C71" s="97"/>
      <c r="D71" s="97"/>
      <c r="E71" s="98"/>
      <c r="F71" s="99" t="s">
        <v>191</v>
      </c>
      <c r="G71" s="99"/>
      <c r="H71" s="99"/>
      <c r="I71" s="100"/>
    </row>
    <row r="72" spans="1:9" ht="17.25" customHeight="1" x14ac:dyDescent="0.25">
      <c r="B72" s="27"/>
      <c r="C72" s="12"/>
      <c r="D72" s="13"/>
      <c r="E72" s="14"/>
      <c r="F72" s="10"/>
      <c r="G72" s="10"/>
      <c r="H72" s="9"/>
      <c r="I72" s="9"/>
    </row>
    <row r="79" spans="1:9" ht="17.25" customHeight="1" x14ac:dyDescent="0.25">
      <c r="H79" s="1" t="s">
        <v>149</v>
      </c>
    </row>
  </sheetData>
  <mergeCells count="19">
    <mergeCell ref="B35:I35"/>
    <mergeCell ref="B70:E70"/>
    <mergeCell ref="B71:E71"/>
    <mergeCell ref="F71:I71"/>
    <mergeCell ref="B69:E69"/>
    <mergeCell ref="F69:I69"/>
    <mergeCell ref="F70:I70"/>
    <mergeCell ref="B66:I66"/>
    <mergeCell ref="B46:I46"/>
    <mergeCell ref="B54:I54"/>
    <mergeCell ref="B59:I59"/>
    <mergeCell ref="B62:I62"/>
    <mergeCell ref="C2:I2"/>
    <mergeCell ref="C3:I3"/>
    <mergeCell ref="B7:I7"/>
    <mergeCell ref="B21:I21"/>
    <mergeCell ref="C4:G4"/>
    <mergeCell ref="C5:C6"/>
    <mergeCell ref="B5:B6"/>
  </mergeCells>
  <phoneticPr fontId="0" type="noConversion"/>
  <printOptions horizontalCentered="1" verticalCentered="1"/>
  <pageMargins left="0" right="0" top="0" bottom="0" header="0" footer="0"/>
  <pageSetup paperSize="9"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defaultRowHeight="12.75" x14ac:dyDescent="0.2"/>
  <sheetData>
    <row r="1" spans="1:1" x14ac:dyDescent="0.2">
      <c r="A1" t="s">
        <v>150</v>
      </c>
    </row>
    <row r="3" spans="1:1" x14ac:dyDescent="0.2">
      <c r="A3" t="s">
        <v>151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B57AB93F172043AF59742565D56337" ma:contentTypeVersion="7" ma:contentTypeDescription="Create a new document." ma:contentTypeScope="" ma:versionID="3a6e970c847d73c8745d81948ba177ef">
  <xsd:schema xmlns:xsd="http://www.w3.org/2001/XMLSchema" xmlns:xs="http://www.w3.org/2001/XMLSchema" xmlns:p="http://schemas.microsoft.com/office/2006/metadata/properties" xmlns:ns1="http://schemas.microsoft.com/sharepoint/v3" xmlns:ns2="a6d9b4d0-cc7d-4842-a5fc-31886b825f65" xmlns:ns3="6fc6cea0-692c-4027-ad3d-faf1d4c06f2c" targetNamespace="http://schemas.microsoft.com/office/2006/metadata/properties" ma:root="true" ma:fieldsID="1103e73421b98a58baf9f7ad979e6ff8" ns1:_="" ns2:_="" ns3:_="">
    <xsd:import namespace="http://schemas.microsoft.com/sharepoint/v3"/>
    <xsd:import namespace="a6d9b4d0-cc7d-4842-a5fc-31886b825f65"/>
    <xsd:import namespace="6fc6cea0-692c-4027-ad3d-faf1d4c06f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d9b4d0-cc7d-4842-a5fc-31886b825f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6cea0-692c-4027-ad3d-faf1d4c06f2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DF596B-26FD-48B1-BD5E-B414A3D12899}">
  <ds:schemaRefs>
    <ds:schemaRef ds:uri="http://schemas.microsoft.com/sharepoint/v3/contenttype/forms"/>
  </ds:schemaRefs>
</ds:datastoreItem>
</file>

<file path=customXml/itemProps2.xml><?xml version="1.0" encoding="utf-8"?>
<ds:datastoreItem xmlns:ds="http://schemas.openxmlformats.org/officeDocument/2006/customXml" ds:itemID="{6DF2E88F-B9E3-47C6-A020-171187A85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d9b4d0-cc7d-4842-a5fc-31886b825f65"/>
    <ds:schemaRef ds:uri="6fc6cea0-692c-4027-ad3d-faf1d4c06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61F49-F384-4C26-9825-F5644D77FE1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DSM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USOB</dc:creator>
  <cp:keywords/>
  <dc:description/>
  <cp:lastModifiedBy>Shaikha Almarri</cp:lastModifiedBy>
  <cp:revision/>
  <cp:lastPrinted>2024-05-16T07:37:57Z</cp:lastPrinted>
  <dcterms:created xsi:type="dcterms:W3CDTF">2002-04-08T08:41:13Z</dcterms:created>
  <dcterms:modified xsi:type="dcterms:W3CDTF">2024-06-26T06:25:07Z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0x01010070B57AB93F172043AF59742565D56337</vt:lpwstr>
  </property>
</Properties>
</file>