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6A62D098-79F6-480D-9060-F5413BFBDCF0}" xr6:coauthVersionLast="47" xr6:coauthVersionMax="47" xr10:uidLastSave="{00000000-0000-0000-0000-000000000000}"/>
  <bookViews>
    <workbookView xWindow="3900" yWindow="2040" windowWidth="34470" windowHeight="18945" xr2:uid="{00000000-000D-0000-FFFF-FFFF00000000}"/>
  </bookViews>
  <sheets>
    <sheet name="QE Al Rayan Islamic Index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E16" i="3"/>
  <c r="E13" i="3"/>
  <c r="E11" i="3"/>
  <c r="E9" i="3"/>
  <c r="E8" i="3"/>
  <c r="E5" i="3"/>
  <c r="E6" i="3"/>
  <c r="E7" i="3"/>
  <c r="E10" i="3"/>
  <c r="E12" i="3"/>
  <c r="E14" i="3"/>
  <c r="E15" i="3"/>
  <c r="E18" i="3"/>
  <c r="E19" i="3"/>
  <c r="E20" i="3"/>
  <c r="E21" i="3"/>
  <c r="E22" i="3"/>
  <c r="E23" i="3"/>
  <c r="E4" i="3"/>
  <c r="E24" i="3" l="1"/>
  <c r="F11" i="3" s="1"/>
  <c r="F8" i="3" l="1"/>
  <c r="F17" i="3"/>
  <c r="F18" i="3"/>
  <c r="F19" i="3"/>
  <c r="F21" i="3"/>
  <c r="F10" i="3"/>
  <c r="F20" i="3"/>
  <c r="F23" i="3"/>
  <c r="F7" i="3"/>
  <c r="F14" i="3"/>
  <c r="F6" i="3"/>
  <c r="F22" i="3"/>
  <c r="F13" i="3"/>
  <c r="F16" i="3"/>
  <c r="F4" i="3"/>
  <c r="F12" i="3"/>
  <c r="F9" i="3"/>
  <c r="F5" i="3"/>
  <c r="F15" i="3"/>
  <c r="F24" i="3"/>
</calcChain>
</file>

<file path=xl/sharedStrings.xml><?xml version="1.0" encoding="utf-8"?>
<sst xmlns="http://schemas.openxmlformats.org/spreadsheetml/2006/main" count="28" uniqueCount="28">
  <si>
    <t>Symbol</t>
  </si>
  <si>
    <t>Price</t>
  </si>
  <si>
    <t>Weight</t>
  </si>
  <si>
    <t>QIBK</t>
  </si>
  <si>
    <t>IQCD</t>
  </si>
  <si>
    <t>MARK</t>
  </si>
  <si>
    <t>QNNS</t>
  </si>
  <si>
    <t>MPHC</t>
  </si>
  <si>
    <t>QFLS</t>
  </si>
  <si>
    <t>ORDS</t>
  </si>
  <si>
    <t>QIIK</t>
  </si>
  <si>
    <t>BRES</t>
  </si>
  <si>
    <t>QEWS</t>
  </si>
  <si>
    <t>QAMC</t>
  </si>
  <si>
    <t>UDCD</t>
  </si>
  <si>
    <t>VFQS</t>
  </si>
  <si>
    <t>BLDN</t>
  </si>
  <si>
    <t>ERES</t>
  </si>
  <si>
    <t>QNCD</t>
  </si>
  <si>
    <t>IGRD</t>
  </si>
  <si>
    <t>MERS</t>
  </si>
  <si>
    <t>QIGD</t>
  </si>
  <si>
    <t>QERI Index Divisor</t>
  </si>
  <si>
    <t>QERP Index Divisor</t>
  </si>
  <si>
    <t>DUBK</t>
  </si>
  <si>
    <t>Index shares</t>
  </si>
  <si>
    <t>Index shares Market Cap.</t>
  </si>
  <si>
    <t>QE Al Rayan Islamic Index as of 29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</si>
</sst>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_-* #,##0.00\-;_-* &quot;-&quot;??_-;_-@_-"/>
    <numFmt numFmtId="165" formatCode="0.000"/>
    <numFmt numFmtId="166" formatCode="#,##0.0000000"/>
    <numFmt numFmtId="172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1"/>
    </font>
    <font>
      <sz val="11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b/>
      <sz val="20"/>
      <color rgb="FF00B050"/>
      <name val="Calibri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rgb="FF14B408"/>
      <name val="Calibri"/>
      <family val="2"/>
    </font>
    <font>
      <sz val="11"/>
      <color theme="0"/>
      <name val="Calibri"/>
      <family val="2"/>
      <scheme val="minor"/>
    </font>
    <font>
      <b/>
      <sz val="12.5"/>
      <color theme="0"/>
      <name val="Calibri"/>
      <family val="2"/>
    </font>
    <font>
      <b/>
      <sz val="12.5"/>
      <color rgb="FF494529"/>
      <name val="Calibri"/>
      <family val="2"/>
    </font>
    <font>
      <b/>
      <sz val="12.5"/>
      <color theme="2" tint="-0.749992370372631"/>
      <name val="Calibri"/>
      <family val="2"/>
    </font>
    <font>
      <sz val="12.5"/>
      <color theme="1"/>
      <name val="Calibri"/>
      <family val="2"/>
      <scheme val="minor"/>
    </font>
    <font>
      <b/>
      <sz val="12.5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B14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4B408"/>
        <bgColor theme="5" tint="0.59999389629810485"/>
      </patternFill>
    </fill>
    <fill>
      <patternFill patternType="solid">
        <fgColor theme="6"/>
        <bgColor theme="5" tint="0.59999389629810485"/>
      </patternFill>
    </fill>
    <fill>
      <patternFill patternType="solid">
        <fgColor theme="6"/>
      </patternFill>
    </fill>
    <fill>
      <patternFill patternType="solid">
        <fgColor rgb="FF67CD5F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2" applyBorder="0"/>
    <xf numFmtId="0" fontId="7" fillId="0" borderId="0"/>
    <xf numFmtId="164" fontId="5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3" fillId="7" borderId="0" applyNumberFormat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/>
    <xf numFmtId="165" fontId="0" fillId="0" borderId="0" xfId="0" applyNumberFormat="1"/>
    <xf numFmtId="165" fontId="11" fillId="0" borderId="0" xfId="0" applyNumberFormat="1" applyFont="1"/>
    <xf numFmtId="2" fontId="14" fillId="5" borderId="1" xfId="3" applyNumberFormat="1" applyFont="1" applyFill="1" applyBorder="1" applyAlignment="1">
      <alignment horizontal="center" vertical="center"/>
    </xf>
    <xf numFmtId="166" fontId="14" fillId="5" borderId="1" xfId="3" applyNumberFormat="1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165" fontId="14" fillId="2" borderId="6" xfId="3" applyNumberFormat="1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/>
    </xf>
    <xf numFmtId="10" fontId="16" fillId="3" borderId="1" xfId="2" applyNumberFormat="1" applyFont="1" applyFill="1" applyBorder="1" applyAlignment="1">
      <alignment horizontal="center" vertical="center"/>
    </xf>
    <xf numFmtId="2" fontId="16" fillId="4" borderId="8" xfId="3" applyNumberFormat="1" applyFont="1" applyFill="1" applyBorder="1" applyAlignment="1">
      <alignment horizontal="center" vertical="center"/>
    </xf>
    <xf numFmtId="2" fontId="16" fillId="4" borderId="1" xfId="3" applyNumberFormat="1" applyFont="1" applyFill="1" applyBorder="1" applyAlignment="1">
      <alignment horizontal="center" vertical="center"/>
    </xf>
    <xf numFmtId="3" fontId="16" fillId="4" borderId="1" xfId="1" applyNumberFormat="1" applyFont="1" applyFill="1" applyBorder="1" applyAlignment="1">
      <alignment horizontal="center" vertical="center"/>
    </xf>
    <xf numFmtId="10" fontId="16" fillId="4" borderId="1" xfId="2" applyNumberFormat="1" applyFont="1" applyFill="1" applyBorder="1" applyAlignment="1">
      <alignment horizontal="center" vertical="center"/>
    </xf>
    <xf numFmtId="165" fontId="16" fillId="4" borderId="1" xfId="3" applyNumberFormat="1" applyFont="1" applyFill="1" applyBorder="1" applyAlignment="1">
      <alignment horizontal="center" vertical="center"/>
    </xf>
    <xf numFmtId="0" fontId="17" fillId="0" borderId="0" xfId="0" applyFont="1"/>
    <xf numFmtId="165" fontId="17" fillId="0" borderId="0" xfId="0" applyNumberFormat="1" applyFont="1"/>
    <xf numFmtId="9" fontId="14" fillId="6" borderId="1" xfId="2" applyFont="1" applyFill="1" applyBorder="1" applyAlignment="1">
      <alignment horizontal="center" vertical="center"/>
    </xf>
    <xf numFmtId="0" fontId="14" fillId="2" borderId="6" xfId="3" quotePrefix="1" applyFont="1" applyFill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2" fontId="16" fillId="8" borderId="8" xfId="3" applyNumberFormat="1" applyFont="1" applyFill="1" applyBorder="1" applyAlignment="1">
      <alignment horizontal="center" vertical="center"/>
    </xf>
    <xf numFmtId="2" fontId="16" fillId="8" borderId="1" xfId="3" applyNumberFormat="1" applyFont="1" applyFill="1" applyBorder="1" applyAlignment="1">
      <alignment horizontal="center" vertical="center"/>
    </xf>
    <xf numFmtId="3" fontId="16" fillId="8" borderId="1" xfId="1" applyNumberFormat="1" applyFont="1" applyFill="1" applyBorder="1" applyAlignment="1">
      <alignment horizontal="center" vertical="center"/>
    </xf>
    <xf numFmtId="10" fontId="16" fillId="8" borderId="1" xfId="2" applyNumberFormat="1" applyFont="1" applyFill="1" applyBorder="1" applyAlignment="1">
      <alignment horizontal="center" vertical="center"/>
    </xf>
    <xf numFmtId="172" fontId="18" fillId="7" borderId="1" xfId="14" applyNumberFormat="1" applyFont="1" applyBorder="1" applyAlignment="1">
      <alignment horizontal="center" vertical="center"/>
    </xf>
  </cellXfs>
  <cellStyles count="15">
    <cellStyle name="Accent3" xfId="14" builtinId="37"/>
    <cellStyle name="Comma" xfId="1" builtinId="3"/>
    <cellStyle name="Comma 2" xfId="6" xr:uid="{00000000-0005-0000-0000-000001000000}"/>
    <cellStyle name="Normal" xfId="0" builtinId="0"/>
    <cellStyle name="Normal 2" xfId="4" xr:uid="{00000000-0005-0000-0000-000003000000}"/>
    <cellStyle name="Normal 3" xfId="3" xr:uid="{00000000-0005-0000-0000-000004000000}"/>
    <cellStyle name="Normal 4" xfId="5" xr:uid="{00000000-0005-0000-0000-000005000000}"/>
    <cellStyle name="Normal 4 2" xfId="9" xr:uid="{00000000-0005-0000-0000-000006000000}"/>
    <cellStyle name="Normal 4 2 2" xfId="10" xr:uid="{00000000-0005-0000-0000-000007000000}"/>
    <cellStyle name="Normal 5" xfId="8" xr:uid="{00000000-0005-0000-0000-000008000000}"/>
    <cellStyle name="Normal 6" xfId="11" xr:uid="{00000000-0005-0000-0000-000009000000}"/>
    <cellStyle name="Normal 7" xfId="12" xr:uid="{00000000-0005-0000-0000-00000A000000}"/>
    <cellStyle name="Normal 8" xfId="13" xr:uid="{00000000-0005-0000-0000-00000B000000}"/>
    <cellStyle name="Percent" xfId="2" builtinId="5"/>
    <cellStyle name="Standard_Tabelle1" xfId="7" xr:uid="{00000000-0005-0000-0000-00000D000000}"/>
  </cellStyles>
  <dxfs count="0"/>
  <tableStyles count="0" defaultTableStyle="TableStyleMedium2" defaultPivotStyle="PivotStyleMedium9"/>
  <colors>
    <mruColors>
      <color rgb="FF67CD5F"/>
      <color rgb="FF80B145"/>
      <color rgb="FF14B408"/>
      <color rgb="FF82D67C"/>
      <color rgb="FF9AC468"/>
      <color rgb="FFBDD89C"/>
      <color rgb="FFA5C373"/>
      <color rgb="FFA6B87A"/>
      <color rgb="FFA7BE74"/>
      <color rgb="FF5705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91" zoomScaleNormal="91" workbookViewId="0">
      <selection activeCell="F26" sqref="F26"/>
    </sheetView>
  </sheetViews>
  <sheetFormatPr defaultRowHeight="15" x14ac:dyDescent="0.25"/>
  <cols>
    <col min="2" max="2" width="9.85546875" customWidth="1"/>
    <col min="3" max="3" width="11" style="5" customWidth="1"/>
    <col min="4" max="4" width="30" customWidth="1"/>
    <col min="5" max="5" width="42.85546875" customWidth="1"/>
    <col min="6" max="6" width="24.42578125" customWidth="1"/>
  </cols>
  <sheetData>
    <row r="1" spans="1:6" ht="33.75" customHeight="1" x14ac:dyDescent="0.25">
      <c r="B1" s="26" t="s">
        <v>27</v>
      </c>
      <c r="C1" s="27"/>
      <c r="D1" s="27"/>
      <c r="E1" s="27"/>
      <c r="F1" s="27"/>
    </row>
    <row r="2" spans="1:6" ht="21" customHeight="1" x14ac:dyDescent="0.25">
      <c r="B2" s="28"/>
      <c r="C2" s="28"/>
      <c r="D2" s="28"/>
      <c r="E2" s="28"/>
      <c r="F2" s="28"/>
    </row>
    <row r="3" spans="1:6" ht="33.75" customHeight="1" thickBot="1" x14ac:dyDescent="0.3">
      <c r="A3" s="1"/>
      <c r="B3" s="9" t="s">
        <v>0</v>
      </c>
      <c r="C3" s="10" t="s">
        <v>1</v>
      </c>
      <c r="D3" s="11" t="s">
        <v>25</v>
      </c>
      <c r="E3" s="25" t="s">
        <v>26</v>
      </c>
      <c r="F3" s="12" t="s">
        <v>2</v>
      </c>
    </row>
    <row r="4" spans="1:6" ht="23.25" customHeight="1" thickTop="1" thickBot="1" x14ac:dyDescent="0.3">
      <c r="B4" s="13" t="s">
        <v>4</v>
      </c>
      <c r="C4" s="14">
        <v>12.03</v>
      </c>
      <c r="D4" s="15">
        <v>784996024</v>
      </c>
      <c r="E4" s="15">
        <f>D4*C4</f>
        <v>9443502168.7199993</v>
      </c>
      <c r="F4" s="16">
        <f>E4/$E$24</f>
        <v>0.15075193867954201</v>
      </c>
    </row>
    <row r="5" spans="1:6" ht="23.25" customHeight="1" thickBot="1" x14ac:dyDescent="0.3">
      <c r="B5" s="17" t="s">
        <v>3</v>
      </c>
      <c r="C5" s="18">
        <v>18</v>
      </c>
      <c r="D5" s="19">
        <v>408967955</v>
      </c>
      <c r="E5" s="19">
        <f t="shared" ref="E5:E23" si="0">D5*C5</f>
        <v>7361423190</v>
      </c>
      <c r="F5" s="20">
        <f>E5/$E$24</f>
        <v>0.11751454042218505</v>
      </c>
    </row>
    <row r="6" spans="1:6" ht="23.25" customHeight="1" thickBot="1" x14ac:dyDescent="0.3">
      <c r="B6" s="13" t="s">
        <v>5</v>
      </c>
      <c r="C6" s="13">
        <v>2.4910000000000001</v>
      </c>
      <c r="D6" s="15">
        <v>2695604162</v>
      </c>
      <c r="E6" s="15">
        <f t="shared" si="0"/>
        <v>6714749967.5419998</v>
      </c>
      <c r="F6" s="16">
        <f t="shared" ref="F6:F23" si="1">E6/$E$24</f>
        <v>0.10719133190949998</v>
      </c>
    </row>
    <row r="7" spans="1:6" ht="23.25" customHeight="1" thickBot="1" x14ac:dyDescent="0.3">
      <c r="A7" s="1"/>
      <c r="B7" s="17" t="s">
        <v>9</v>
      </c>
      <c r="C7" s="18">
        <v>10.1</v>
      </c>
      <c r="D7" s="19">
        <v>442485966</v>
      </c>
      <c r="E7" s="19">
        <f t="shared" si="0"/>
        <v>4469108256.5999994</v>
      </c>
      <c r="F7" s="20">
        <f t="shared" si="1"/>
        <v>7.1342889726102213E-2</v>
      </c>
    </row>
    <row r="8" spans="1:6" ht="23.25" customHeight="1" thickBot="1" x14ac:dyDescent="0.3">
      <c r="B8" s="13" t="s">
        <v>7</v>
      </c>
      <c r="C8" s="13">
        <v>1.89</v>
      </c>
      <c r="D8" s="15">
        <v>2364088328</v>
      </c>
      <c r="E8" s="15">
        <f t="shared" si="0"/>
        <v>4468126939.9200001</v>
      </c>
      <c r="F8" s="16">
        <f t="shared" si="1"/>
        <v>7.1327224415783499E-2</v>
      </c>
    </row>
    <row r="9" spans="1:6" ht="23.25" customHeight="1" thickBot="1" x14ac:dyDescent="0.3">
      <c r="B9" s="17" t="s">
        <v>6</v>
      </c>
      <c r="C9" s="18">
        <v>10.69</v>
      </c>
      <c r="D9" s="19">
        <v>296108032</v>
      </c>
      <c r="E9" s="19">
        <f t="shared" si="0"/>
        <v>3165394862.0799999</v>
      </c>
      <c r="F9" s="20">
        <f t="shared" si="1"/>
        <v>5.053097925104847E-2</v>
      </c>
    </row>
    <row r="10" spans="1:6" ht="23.25" customHeight="1" thickBot="1" x14ac:dyDescent="0.3">
      <c r="A10" s="1"/>
      <c r="B10" s="13" t="s">
        <v>8</v>
      </c>
      <c r="C10" s="14">
        <v>14.48</v>
      </c>
      <c r="D10" s="15">
        <v>213004143</v>
      </c>
      <c r="E10" s="15">
        <f t="shared" si="0"/>
        <v>3084299990.6399999</v>
      </c>
      <c r="F10" s="16">
        <f t="shared" si="1"/>
        <v>4.9236416188730113E-2</v>
      </c>
    </row>
    <row r="11" spans="1:6" ht="23.25" customHeight="1" thickBot="1" x14ac:dyDescent="0.3">
      <c r="A11" s="1"/>
      <c r="B11" s="17" t="s">
        <v>24</v>
      </c>
      <c r="C11" s="21">
        <v>3.89</v>
      </c>
      <c r="D11" s="19">
        <v>810077935</v>
      </c>
      <c r="E11" s="19">
        <f t="shared" si="0"/>
        <v>3151203167.1500001</v>
      </c>
      <c r="F11" s="20">
        <f t="shared" si="1"/>
        <v>5.0304429239662593E-2</v>
      </c>
    </row>
    <row r="12" spans="1:6" ht="23.25" customHeight="1" thickBot="1" x14ac:dyDescent="0.3">
      <c r="A12" s="1"/>
      <c r="B12" s="13" t="s">
        <v>10</v>
      </c>
      <c r="C12" s="14">
        <v>10.26</v>
      </c>
      <c r="D12" s="15">
        <v>290334338</v>
      </c>
      <c r="E12" s="15">
        <f t="shared" si="0"/>
        <v>2978830307.8800001</v>
      </c>
      <c r="F12" s="16">
        <f t="shared" si="1"/>
        <v>4.7552744298374486E-2</v>
      </c>
    </row>
    <row r="13" spans="1:6" ht="23.25" customHeight="1" thickBot="1" x14ac:dyDescent="0.3">
      <c r="A13" s="1"/>
      <c r="B13" s="17" t="s">
        <v>11</v>
      </c>
      <c r="C13" s="21">
        <v>2.86</v>
      </c>
      <c r="D13" s="19">
        <v>1150865229</v>
      </c>
      <c r="E13" s="19">
        <f t="shared" si="0"/>
        <v>3291474554.9400001</v>
      </c>
      <c r="F13" s="20">
        <f t="shared" si="1"/>
        <v>5.2543660329231828E-2</v>
      </c>
    </row>
    <row r="14" spans="1:6" ht="23.25" customHeight="1" thickBot="1" x14ac:dyDescent="0.3">
      <c r="A14" s="1"/>
      <c r="B14" s="13" t="s">
        <v>12</v>
      </c>
      <c r="C14" s="14">
        <v>15.41</v>
      </c>
      <c r="D14" s="15">
        <v>191834406</v>
      </c>
      <c r="E14" s="15">
        <f t="shared" si="0"/>
        <v>2956168196.46</v>
      </c>
      <c r="F14" s="16">
        <f t="shared" si="1"/>
        <v>4.7190976262523034E-2</v>
      </c>
    </row>
    <row r="15" spans="1:6" ht="23.25" customHeight="1" thickBot="1" x14ac:dyDescent="0.3">
      <c r="B15" s="17" t="s">
        <v>14</v>
      </c>
      <c r="C15" s="21">
        <v>1.117</v>
      </c>
      <c r="D15" s="19">
        <v>2721410643</v>
      </c>
      <c r="E15" s="19">
        <f t="shared" si="0"/>
        <v>3039815688.2309999</v>
      </c>
      <c r="F15" s="20">
        <f t="shared" si="1"/>
        <v>4.8526288239463942E-2</v>
      </c>
    </row>
    <row r="16" spans="1:6" ht="23.25" customHeight="1" thickBot="1" x14ac:dyDescent="0.3">
      <c r="A16" s="1"/>
      <c r="B16" s="13" t="s">
        <v>15</v>
      </c>
      <c r="C16" s="13">
        <v>1.7</v>
      </c>
      <c r="D16" s="15">
        <v>1781709873</v>
      </c>
      <c r="E16" s="15">
        <f t="shared" si="0"/>
        <v>3028906784.0999999</v>
      </c>
      <c r="F16" s="16">
        <f t="shared" si="1"/>
        <v>4.8352143264725145E-2</v>
      </c>
    </row>
    <row r="17" spans="1:6" ht="23.25" customHeight="1" thickBot="1" x14ac:dyDescent="0.3">
      <c r="A17" s="1"/>
      <c r="B17" s="17" t="s">
        <v>13</v>
      </c>
      <c r="C17" s="21">
        <v>1.4119999999999999</v>
      </c>
      <c r="D17" s="19">
        <v>1238867206</v>
      </c>
      <c r="E17" s="19">
        <f t="shared" si="0"/>
        <v>1749280494.872</v>
      </c>
      <c r="F17" s="20">
        <f t="shared" si="1"/>
        <v>2.7924748804500604E-2</v>
      </c>
    </row>
    <row r="18" spans="1:6" ht="23.25" customHeight="1" thickBot="1" x14ac:dyDescent="0.3">
      <c r="B18" s="13" t="s">
        <v>16</v>
      </c>
      <c r="C18" s="13">
        <v>1.355</v>
      </c>
      <c r="D18" s="15">
        <v>1369045897</v>
      </c>
      <c r="E18" s="15">
        <f t="shared" si="0"/>
        <v>1855057190.4349999</v>
      </c>
      <c r="F18" s="16">
        <f t="shared" si="1"/>
        <v>2.9613321712976922E-2</v>
      </c>
    </row>
    <row r="19" spans="1:6" ht="23.25" customHeight="1" thickBot="1" x14ac:dyDescent="0.3">
      <c r="A19" s="1"/>
      <c r="B19" s="17" t="s">
        <v>19</v>
      </c>
      <c r="C19" s="21">
        <v>2</v>
      </c>
      <c r="D19" s="19">
        <v>198743696</v>
      </c>
      <c r="E19" s="19">
        <f t="shared" si="0"/>
        <v>397487392</v>
      </c>
      <c r="F19" s="20">
        <f t="shared" si="1"/>
        <v>6.3453148920912554E-3</v>
      </c>
    </row>
    <row r="20" spans="1:6" ht="22.5" customHeight="1" thickBot="1" x14ac:dyDescent="0.3">
      <c r="A20" s="1"/>
      <c r="B20" s="13" t="s">
        <v>17</v>
      </c>
      <c r="C20" s="13">
        <v>0.80600000000000005</v>
      </c>
      <c r="D20" s="15">
        <v>467865460</v>
      </c>
      <c r="E20" s="15">
        <f t="shared" si="0"/>
        <v>377099560.76000005</v>
      </c>
      <c r="F20" s="16">
        <f t="shared" si="1"/>
        <v>6.0198524704187335E-3</v>
      </c>
    </row>
    <row r="21" spans="1:6" ht="23.25" customHeight="1" thickBot="1" x14ac:dyDescent="0.3">
      <c r="A21" s="1"/>
      <c r="B21" s="17" t="s">
        <v>21</v>
      </c>
      <c r="C21" s="21">
        <v>1.587</v>
      </c>
      <c r="D21" s="19">
        <v>224956894</v>
      </c>
      <c r="E21" s="19">
        <f t="shared" si="0"/>
        <v>357006590.778</v>
      </c>
      <c r="F21" s="20">
        <f t="shared" si="1"/>
        <v>5.6990970849167769E-3</v>
      </c>
    </row>
    <row r="22" spans="1:6" ht="21.75" customHeight="1" thickBot="1" x14ac:dyDescent="0.3">
      <c r="B22" s="13" t="s">
        <v>18</v>
      </c>
      <c r="C22" s="13">
        <v>3.573</v>
      </c>
      <c r="D22" s="15">
        <v>103625545</v>
      </c>
      <c r="E22" s="15">
        <f t="shared" si="0"/>
        <v>370254072.28499997</v>
      </c>
      <c r="F22" s="16">
        <f t="shared" si="1"/>
        <v>5.9105740861522538E-3</v>
      </c>
    </row>
    <row r="23" spans="1:6" ht="21.75" customHeight="1" thickBot="1" x14ac:dyDescent="0.3">
      <c r="B23" s="30" t="s">
        <v>20</v>
      </c>
      <c r="C23" s="31">
        <v>13.96</v>
      </c>
      <c r="D23" s="32">
        <v>27469114</v>
      </c>
      <c r="E23" s="32">
        <f t="shared" si="0"/>
        <v>383468831.44</v>
      </c>
      <c r="F23" s="33">
        <f t="shared" si="1"/>
        <v>6.1215287220709215E-3</v>
      </c>
    </row>
    <row r="24" spans="1:6" ht="24" customHeight="1" thickBot="1" x14ac:dyDescent="0.35">
      <c r="B24" s="22"/>
      <c r="C24" s="23"/>
      <c r="D24" s="22"/>
      <c r="E24" s="34">
        <f>SUM(E4:E23)</f>
        <v>62642658206.833008</v>
      </c>
      <c r="F24" s="24">
        <f>E24/$E$24</f>
        <v>1</v>
      </c>
    </row>
    <row r="25" spans="1:6" ht="21.75" customHeight="1" thickBot="1" x14ac:dyDescent="0.3"/>
    <row r="26" spans="1:6" ht="27" customHeight="1" thickBot="1" x14ac:dyDescent="0.3">
      <c r="E26" s="7" t="s">
        <v>22</v>
      </c>
      <c r="F26" s="8">
        <v>13471877.942823</v>
      </c>
    </row>
    <row r="27" spans="1:6" ht="30" customHeight="1" thickBot="1" x14ac:dyDescent="0.3">
      <c r="B27" s="4"/>
      <c r="E27" s="7" t="s">
        <v>23</v>
      </c>
      <c r="F27" s="8">
        <v>28298385.260692701</v>
      </c>
    </row>
    <row r="28" spans="1:6" x14ac:dyDescent="0.25">
      <c r="C28" s="6"/>
      <c r="D28" s="4"/>
      <c r="E28" s="4"/>
    </row>
    <row r="29" spans="1:6" ht="25.5" customHeight="1" x14ac:dyDescent="0.25">
      <c r="B29" s="3"/>
    </row>
    <row r="30" spans="1:6" x14ac:dyDescent="0.25">
      <c r="C30" s="29"/>
      <c r="D30" s="29"/>
      <c r="E30" s="2"/>
      <c r="F30" s="2"/>
    </row>
  </sheetData>
  <sortState xmlns:xlrd2="http://schemas.microsoft.com/office/spreadsheetml/2017/richdata2" ref="B4:F22">
    <sortCondition descending="1" ref="F4:F22"/>
  </sortState>
  <mergeCells count="2">
    <mergeCell ref="B1:F2"/>
    <mergeCell ref="C30:D30"/>
  </mergeCells>
  <pageMargins left="0.7" right="0.7" top="0.75" bottom="0.75" header="0.3" footer="0.3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B57AB93F172043AF59742565D56337" ma:contentTypeVersion="7" ma:contentTypeDescription="Create a new document." ma:contentTypeScope="" ma:versionID="3a6e970c847d73c8745d81948ba177ef">
  <xsd:schema xmlns:xsd="http://www.w3.org/2001/XMLSchema" xmlns:xs="http://www.w3.org/2001/XMLSchema" xmlns:p="http://schemas.microsoft.com/office/2006/metadata/properties" xmlns:ns1="http://schemas.microsoft.com/sharepoint/v3" xmlns:ns2="a6d9b4d0-cc7d-4842-a5fc-31886b825f65" xmlns:ns3="6fc6cea0-692c-4027-ad3d-faf1d4c06f2c" targetNamespace="http://schemas.microsoft.com/office/2006/metadata/properties" ma:root="true" ma:fieldsID="1103e73421b98a58baf9f7ad979e6ff8" ns1:_="" ns2:_="" ns3:_="">
    <xsd:import namespace="http://schemas.microsoft.com/sharepoint/v3"/>
    <xsd:import namespace="a6d9b4d0-cc7d-4842-a5fc-31886b825f65"/>
    <xsd:import namespace="6fc6cea0-692c-4027-ad3d-faf1d4c06f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9b4d0-cc7d-4842-a5fc-31886b825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6cea0-692c-4027-ad3d-faf1d4c06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0ACD2F-6BA0-4F1D-ACE7-8C0614858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6d9b4d0-cc7d-4842-a5fc-31886b825f65"/>
    <ds:schemaRef ds:uri="6fc6cea0-692c-4027-ad3d-faf1d4c06f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CA6E2C-1DBB-47E7-9BCE-4A6C8362D5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76C2390-E68B-4303-A830-592C40E7B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 Al Rayan Islamic Index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2024-04-28T11:11:17Z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0x01010070B57AB93F172043AF59742565D56337</vt:lpwstr>
  </property>
</Properties>
</file>